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0"/>
  </bookViews>
  <sheets>
    <sheet name="Tavola 1" sheetId="1" r:id="rId1"/>
    <sheet name="Tavola 2" sheetId="2" r:id="rId2"/>
    <sheet name="Tavola 3" sheetId="3" r:id="rId3"/>
    <sheet name="Tavola 4" sheetId="4" r:id="rId4"/>
    <sheet name="Tavola 5-Rispondenti" sheetId="5" r:id="rId5"/>
  </sheets>
  <definedNames>
    <definedName name="_xlnm.Print_Area" localSheetId="0">'Tavola 1'!$A$1:$C$22</definedName>
    <definedName name="_xlnm.Print_Area" localSheetId="1">'Tavola 2'!$A$1:$C$28</definedName>
    <definedName name="_xlnm.Print_Area" localSheetId="2">'Tavola 3'!$A$1:$C$39</definedName>
    <definedName name="_xlnm.Print_Area" localSheetId="3">'Tavola 4'!$A$1:$C$19</definedName>
    <definedName name="_xlnm.Print_Area" localSheetId="4">'Tavola 5-Rispondenti'!$A$1:$C$16</definedName>
  </definedNames>
  <calcPr fullCalcOnLoad="1"/>
</workbook>
</file>

<file path=xl/sharedStrings.xml><?xml version="1.0" encoding="utf-8"?>
<sst xmlns="http://schemas.openxmlformats.org/spreadsheetml/2006/main" count="129" uniqueCount="48">
  <si>
    <r>
      <t xml:space="preserve">Tavola 5 - Numero di partecipanti ai Corsi del FSE 2015-2019, numero di rispondenti e tasso di risposta, per sesso e tipologia di partecipante. Anno 2020 </t>
    </r>
    <r>
      <rPr>
        <i/>
        <sz val="10"/>
        <rFont val="Arial"/>
        <family val="2"/>
      </rPr>
      <t>(valori assoluti e percentuali)</t>
    </r>
  </si>
  <si>
    <t xml:space="preserve">MODALITA' </t>
  </si>
  <si>
    <t>Totale</t>
  </si>
  <si>
    <t>1. Tavole valutazione del corso</t>
  </si>
  <si>
    <t>La formazione ricevuta è stata utile nello svolgimento dell'attività lavorativa?</t>
  </si>
  <si>
    <t>Si</t>
  </si>
  <si>
    <t>No</t>
  </si>
  <si>
    <t>C’è stato un miglioramento della retribuzione nei sei mesi successivi all'intervento formativo?</t>
  </si>
  <si>
    <t>Nessun effetto</t>
  </si>
  <si>
    <t>1 effetto positivo</t>
  </si>
  <si>
    <t>2 effetti positivi</t>
  </si>
  <si>
    <t>3 effetti positivi</t>
  </si>
  <si>
    <t>Almeno 1 effetto positivo</t>
  </si>
  <si>
    <t>Maschi</t>
  </si>
  <si>
    <t>Femmine</t>
  </si>
  <si>
    <t xml:space="preserve">Interni </t>
  </si>
  <si>
    <t>Esterni</t>
  </si>
  <si>
    <t>valori assoluti</t>
  </si>
  <si>
    <t>valori percentuali</t>
  </si>
  <si>
    <t>1. Tavole valutazione dei Corsi finanziati con il FSE</t>
  </si>
  <si>
    <t>Solo E1</t>
  </si>
  <si>
    <t>Solo E2</t>
  </si>
  <si>
    <t>Solo E3</t>
  </si>
  <si>
    <t>E1 e E2</t>
  </si>
  <si>
    <t>E2 e E3</t>
  </si>
  <si>
    <t>E1: La formazione ricevuta è stata utile nello svolgimento dell'attività lavorativa</t>
  </si>
  <si>
    <t>E2: C'è stato un miglioramento della posizione professionale (ad es. attività più gratificanti, cambio di mansioni, ecc)?</t>
  </si>
  <si>
    <t>E3: C’è stato un miglioramento della retribuzione nei sei mesi successivi all'intervento formativo</t>
  </si>
  <si>
    <t xml:space="preserve">Nota bene: </t>
  </si>
  <si>
    <t>E1 e E2 e E3</t>
  </si>
  <si>
    <t>La formazione ricevuta è stata utile nello svolgimento dell'attività lavorativa</t>
  </si>
  <si>
    <t>C'è stato  un miglioramento della posizione professionale</t>
  </si>
  <si>
    <t>segnalazioni in valore assoluto</t>
  </si>
  <si>
    <r>
      <t xml:space="preserve">C'è stato un miglioramento della posizione professionale </t>
    </r>
    <r>
      <rPr>
        <i/>
        <sz val="10"/>
        <rFont val="Arial"/>
        <family val="2"/>
      </rPr>
      <t>(ad es. attività più gratificanti, cambio di mansioni, ecc)</t>
    </r>
    <r>
      <rPr>
        <b/>
        <i/>
        <sz val="10"/>
        <rFont val="Arial"/>
        <family val="2"/>
      </rPr>
      <t>?</t>
    </r>
  </si>
  <si>
    <t>Totale segnalazioni</t>
  </si>
  <si>
    <t>E1 e E3</t>
  </si>
  <si>
    <r>
      <t xml:space="preserve">Tavola 2 - Effetti positivi registrati a seguito della frequentazione di Corsi FSE realizzati tra il 2015 e il 2019, nel complesso, per sesso e tipologia di partecipante. Anno 2020 </t>
    </r>
    <r>
      <rPr>
        <i/>
        <sz val="10"/>
        <rFont val="Arial"/>
        <family val="2"/>
      </rPr>
      <t>(valori assoluti e percentuali)</t>
    </r>
  </si>
  <si>
    <r>
      <t xml:space="preserve">Tavola 1 - Numero di effetti positivi registrati a seguito della frequentazione di Corsi FSE realizzati tra il 2015 e il 2019, nel complesso, per sesso e tipologia di partecipante. Anno 2020 </t>
    </r>
    <r>
      <rPr>
        <i/>
        <sz val="10"/>
        <rFont val="Arial"/>
        <family val="2"/>
      </rPr>
      <t>(valori assoluti e percentuali)</t>
    </r>
  </si>
  <si>
    <r>
      <t xml:space="preserve">Tavola 3 - Valutazione del corso. Anno 2020 </t>
    </r>
    <r>
      <rPr>
        <i/>
        <sz val="10"/>
        <rFont val="Arial"/>
        <family val="2"/>
      </rPr>
      <t>(valori assoluti e percentuali)</t>
    </r>
  </si>
  <si>
    <r>
      <t xml:space="preserve">Tavola 4 - Valutazione del corso. Anno 2020 </t>
    </r>
    <r>
      <rPr>
        <i/>
        <sz val="10"/>
        <rFont val="Arial"/>
        <family val="2"/>
      </rPr>
      <t>(valori assoluti e valori percentuali sul totale delle segnalazioni)</t>
    </r>
  </si>
  <si>
    <t>Indagine "I corsi del Fondo Sociale Europeo 2015-2019"</t>
  </si>
  <si>
    <t>Fonte: Settore Sistemi Informativi di Supporto alle Decisioni ed alle funzioni in materia ambientale. Ufficio Regionale di Statistica, marzo 2020</t>
  </si>
  <si>
    <t>segnalazioni in valore % (*)</t>
  </si>
  <si>
    <t>(*): La domanda prevede possibili più risposte (massimo 3); le percentuali sono calcolate sul totale delle risposte fornite (segnalazioni)</t>
  </si>
  <si>
    <t>Universo</t>
  </si>
  <si>
    <t>Rispondenti</t>
  </si>
  <si>
    <t>Interni</t>
  </si>
  <si>
    <t>% di Rispondenti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</si>
</sst>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_-;\-* #,##0_-;_-* &quot;-&quot;_-;_-@_-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1">
    <font>
      <sz val="10"/>
      <name val="Arial"/>
      <family val="0"/>
    </font>
    <font>
      <b/>
      <sz val="11"/>
      <color indexed="62"/>
      <name val="Arial"/>
      <family val="2"/>
    </font>
    <font>
      <sz val="10"/>
      <color indexed="6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vertical="center"/>
    </xf>
    <xf numFmtId="41" fontId="8" fillId="0" borderId="0" xfId="16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1" fontId="8" fillId="0" borderId="0" xfId="16" applyFont="1" applyFill="1" applyBorder="1" applyAlignment="1">
      <alignment/>
    </xf>
    <xf numFmtId="0" fontId="4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166" fontId="4" fillId="0" borderId="2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C36" sqref="C36"/>
    </sheetView>
  </sheetViews>
  <sheetFormatPr defaultColWidth="9.140625" defaultRowHeight="12.75"/>
  <cols>
    <col min="1" max="1" width="27.7109375" style="6" customWidth="1"/>
    <col min="2" max="6" width="15.7109375" style="6" customWidth="1"/>
    <col min="7" max="16384" width="9.140625" style="6" customWidth="1"/>
  </cols>
  <sheetData>
    <row r="1" s="2" customFormat="1" ht="15">
      <c r="A1" s="1" t="s">
        <v>40</v>
      </c>
    </row>
    <row r="2" s="3" customFormat="1" ht="5.25" customHeight="1"/>
    <row r="3" s="4" customFormat="1" ht="15" customHeight="1">
      <c r="A3" s="1" t="s">
        <v>19</v>
      </c>
    </row>
    <row r="4" s="3" customFormat="1" ht="5.25" customHeight="1"/>
    <row r="5" spans="1:6" ht="24.75" customHeight="1">
      <c r="A5" s="52" t="s">
        <v>37</v>
      </c>
      <c r="B5" s="52"/>
      <c r="C5" s="52"/>
      <c r="D5" s="52"/>
      <c r="E5" s="52"/>
      <c r="F5" s="52"/>
    </row>
    <row r="6" spans="1:3" ht="7.5" customHeight="1">
      <c r="A6" s="5"/>
      <c r="B6" s="5"/>
      <c r="C6" s="5"/>
    </row>
    <row r="7" spans="1:6" s="9" customFormat="1" ht="27" customHeight="1">
      <c r="A7" s="7" t="s">
        <v>1</v>
      </c>
      <c r="B7" s="8" t="s">
        <v>2</v>
      </c>
      <c r="C7" s="27" t="s">
        <v>13</v>
      </c>
      <c r="D7" s="27" t="s">
        <v>14</v>
      </c>
      <c r="E7" s="28" t="s">
        <v>15</v>
      </c>
      <c r="F7" s="28" t="s">
        <v>16</v>
      </c>
    </row>
    <row r="8" spans="1:6" s="9" customFormat="1" ht="17.25" customHeight="1">
      <c r="A8" s="10"/>
      <c r="B8" s="50" t="s">
        <v>17</v>
      </c>
      <c r="C8" s="50"/>
      <c r="D8" s="50"/>
      <c r="E8" s="50"/>
      <c r="F8" s="50"/>
    </row>
    <row r="9" spans="1:6" s="4" customFormat="1" ht="12.75" customHeight="1">
      <c r="A9" s="11" t="s">
        <v>8</v>
      </c>
      <c r="B9" s="12">
        <v>221</v>
      </c>
      <c r="C9" s="12">
        <v>76</v>
      </c>
      <c r="D9" s="4">
        <v>145</v>
      </c>
      <c r="E9" s="4">
        <v>184</v>
      </c>
      <c r="F9" s="4">
        <v>37</v>
      </c>
    </row>
    <row r="10" spans="1:6" s="4" customFormat="1" ht="12.75" customHeight="1">
      <c r="A10" s="11" t="s">
        <v>9</v>
      </c>
      <c r="B10" s="12">
        <v>1122</v>
      </c>
      <c r="C10" s="12">
        <v>468</v>
      </c>
      <c r="D10" s="4">
        <v>654</v>
      </c>
      <c r="E10" s="4">
        <v>860</v>
      </c>
      <c r="F10" s="4">
        <v>262</v>
      </c>
    </row>
    <row r="11" spans="1:6" s="4" customFormat="1" ht="12.75" customHeight="1">
      <c r="A11" s="11" t="s">
        <v>10</v>
      </c>
      <c r="B11" s="14">
        <v>206</v>
      </c>
      <c r="C11" s="14">
        <v>118</v>
      </c>
      <c r="D11" s="4">
        <v>88</v>
      </c>
      <c r="E11" s="4">
        <v>84</v>
      </c>
      <c r="F11" s="4">
        <v>122</v>
      </c>
    </row>
    <row r="12" spans="1:6" s="4" customFormat="1" ht="12.75" customHeight="1">
      <c r="A12" s="11" t="s">
        <v>11</v>
      </c>
      <c r="B12" s="14">
        <v>27</v>
      </c>
      <c r="C12" s="14">
        <v>16</v>
      </c>
      <c r="D12" s="4">
        <v>11</v>
      </c>
      <c r="E12" s="4">
        <v>1</v>
      </c>
      <c r="F12" s="4">
        <v>26</v>
      </c>
    </row>
    <row r="13" spans="1:6" s="4" customFormat="1" ht="12.75" customHeight="1">
      <c r="A13" s="25" t="s">
        <v>12</v>
      </c>
      <c r="B13" s="29">
        <f>B10+B11+B12</f>
        <v>1355</v>
      </c>
      <c r="C13" s="29">
        <f>C10+C11+C12</f>
        <v>602</v>
      </c>
      <c r="D13" s="29">
        <f>D10+D11+D12</f>
        <v>753</v>
      </c>
      <c r="E13" s="29">
        <f>E10+E11+E12</f>
        <v>945</v>
      </c>
      <c r="F13" s="29">
        <f>F10+F11+F12</f>
        <v>410</v>
      </c>
    </row>
    <row r="14" spans="1:6" s="4" customFormat="1" ht="12.75" customHeight="1">
      <c r="A14" s="15" t="s">
        <v>2</v>
      </c>
      <c r="B14" s="16">
        <f>B9+B13</f>
        <v>1576</v>
      </c>
      <c r="C14" s="16">
        <f>C9+C13</f>
        <v>678</v>
      </c>
      <c r="D14" s="16">
        <f>D9+D13</f>
        <v>898</v>
      </c>
      <c r="E14" s="16">
        <f>E9+E13</f>
        <v>1129</v>
      </c>
      <c r="F14" s="16">
        <f>F9+F13</f>
        <v>447</v>
      </c>
    </row>
    <row r="15" spans="1:6" ht="15.75" customHeight="1">
      <c r="A15" s="19"/>
      <c r="B15" s="51" t="s">
        <v>18</v>
      </c>
      <c r="C15" s="51"/>
      <c r="D15" s="51"/>
      <c r="E15" s="51"/>
      <c r="F15" s="51"/>
    </row>
    <row r="16" spans="1:6" ht="12.75">
      <c r="A16" s="11" t="s">
        <v>8</v>
      </c>
      <c r="B16" s="30">
        <f aca="true" t="shared" si="0" ref="B16:B21">B9/$B$14*100</f>
        <v>14.022842639593907</v>
      </c>
      <c r="C16" s="30">
        <f aca="true" t="shared" si="1" ref="C16:C21">C9/$C$14*100</f>
        <v>11.209439528023598</v>
      </c>
      <c r="D16" s="30">
        <f aca="true" t="shared" si="2" ref="D16:D21">D9/$D$14*100</f>
        <v>16.14699331848552</v>
      </c>
      <c r="E16" s="30">
        <f aca="true" t="shared" si="3" ref="E16:E21">E9/$E$14*100</f>
        <v>16.29760850310009</v>
      </c>
      <c r="F16" s="30">
        <f aca="true" t="shared" si="4" ref="F16:F21">F9/$F$14*100</f>
        <v>8.277404921700224</v>
      </c>
    </row>
    <row r="17" spans="1:6" ht="12.75">
      <c r="A17" s="11" t="s">
        <v>9</v>
      </c>
      <c r="B17" s="30">
        <f t="shared" si="0"/>
        <v>71.19289340101524</v>
      </c>
      <c r="C17" s="30">
        <f t="shared" si="1"/>
        <v>69.02654867256636</v>
      </c>
      <c r="D17" s="30">
        <f t="shared" si="2"/>
        <v>72.82850779510022</v>
      </c>
      <c r="E17" s="30">
        <f t="shared" si="3"/>
        <v>76.17360496014172</v>
      </c>
      <c r="F17" s="30">
        <f t="shared" si="4"/>
        <v>58.61297539149888</v>
      </c>
    </row>
    <row r="18" spans="1:6" ht="12.75">
      <c r="A18" s="11" t="s">
        <v>10</v>
      </c>
      <c r="B18" s="30">
        <f t="shared" si="0"/>
        <v>13.071065989847716</v>
      </c>
      <c r="C18" s="30">
        <f t="shared" si="1"/>
        <v>17.404129793510325</v>
      </c>
      <c r="D18" s="30">
        <f t="shared" si="2"/>
        <v>9.799554565701559</v>
      </c>
      <c r="E18" s="30">
        <f t="shared" si="3"/>
        <v>7.440212577502214</v>
      </c>
      <c r="F18" s="30">
        <f t="shared" si="4"/>
        <v>27.293064876957494</v>
      </c>
    </row>
    <row r="19" spans="1:6" ht="12.75">
      <c r="A19" s="11" t="s">
        <v>11</v>
      </c>
      <c r="B19" s="30">
        <f t="shared" si="0"/>
        <v>1.7131979695431472</v>
      </c>
      <c r="C19" s="30">
        <f t="shared" si="1"/>
        <v>2.359882005899705</v>
      </c>
      <c r="D19" s="30">
        <f t="shared" si="2"/>
        <v>1.2249443207126949</v>
      </c>
      <c r="E19" s="30">
        <f t="shared" si="3"/>
        <v>0.08857395925597875</v>
      </c>
      <c r="F19" s="30">
        <f t="shared" si="4"/>
        <v>5.8165548098434</v>
      </c>
    </row>
    <row r="20" spans="1:6" ht="12.75">
      <c r="A20" s="25" t="s">
        <v>12</v>
      </c>
      <c r="B20" s="32">
        <f t="shared" si="0"/>
        <v>85.97715736040608</v>
      </c>
      <c r="C20" s="32">
        <f t="shared" si="1"/>
        <v>88.79056047197639</v>
      </c>
      <c r="D20" s="32">
        <f t="shared" si="2"/>
        <v>83.85300668151447</v>
      </c>
      <c r="E20" s="32">
        <f t="shared" si="3"/>
        <v>83.7023914968999</v>
      </c>
      <c r="F20" s="32">
        <f t="shared" si="4"/>
        <v>91.72259507829978</v>
      </c>
    </row>
    <row r="21" spans="1:6" s="4" customFormat="1" ht="12.75" customHeight="1">
      <c r="A21" s="20" t="s">
        <v>2</v>
      </c>
      <c r="B21" s="31">
        <f t="shared" si="0"/>
        <v>100</v>
      </c>
      <c r="C21" s="31">
        <f t="shared" si="1"/>
        <v>100</v>
      </c>
      <c r="D21" s="31">
        <f t="shared" si="2"/>
        <v>100</v>
      </c>
      <c r="E21" s="31">
        <f t="shared" si="3"/>
        <v>100</v>
      </c>
      <c r="F21" s="31">
        <f t="shared" si="4"/>
        <v>100</v>
      </c>
    </row>
    <row r="22" spans="1:6" ht="12.75">
      <c r="A22" s="49" t="s">
        <v>41</v>
      </c>
      <c r="B22" s="49"/>
      <c r="C22" s="49"/>
      <c r="D22" s="49"/>
      <c r="E22" s="49"/>
      <c r="F22" s="49"/>
    </row>
    <row r="23" ht="12.75" customHeight="1"/>
    <row r="24" ht="12.75"/>
    <row r="25" ht="12.75"/>
    <row r="26" ht="12.75"/>
    <row r="27" ht="12.75"/>
  </sheetData>
  <mergeCells count="4">
    <mergeCell ref="A22:F22"/>
    <mergeCell ref="B8:F8"/>
    <mergeCell ref="B15:F15"/>
    <mergeCell ref="A5:F5"/>
  </mergeCells>
  <printOptions horizontalCentered="1"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B17" sqref="B17"/>
    </sheetView>
  </sheetViews>
  <sheetFormatPr defaultColWidth="9.140625" defaultRowHeight="12.75"/>
  <cols>
    <col min="1" max="1" width="27.7109375" style="6" customWidth="1"/>
    <col min="2" max="6" width="15.7109375" style="6" customWidth="1"/>
    <col min="7" max="16384" width="9.140625" style="6" customWidth="1"/>
  </cols>
  <sheetData>
    <row r="1" s="2" customFormat="1" ht="15">
      <c r="A1" s="1" t="s">
        <v>40</v>
      </c>
    </row>
    <row r="2" s="3" customFormat="1" ht="5.25" customHeight="1"/>
    <row r="3" s="4" customFormat="1" ht="15" customHeight="1">
      <c r="A3" s="1" t="s">
        <v>19</v>
      </c>
    </row>
    <row r="4" s="3" customFormat="1" ht="5.25" customHeight="1"/>
    <row r="5" spans="1:6" ht="39" customHeight="1">
      <c r="A5" s="52" t="s">
        <v>36</v>
      </c>
      <c r="B5" s="52"/>
      <c r="C5" s="52"/>
      <c r="D5" s="52"/>
      <c r="E5" s="52"/>
      <c r="F5" s="52"/>
    </row>
    <row r="6" spans="1:3" ht="7.5" customHeight="1">
      <c r="A6" s="5"/>
      <c r="B6" s="5"/>
      <c r="C6" s="5"/>
    </row>
    <row r="7" spans="1:6" s="9" customFormat="1" ht="27" customHeight="1">
      <c r="A7" s="7" t="s">
        <v>1</v>
      </c>
      <c r="B7" s="8" t="s">
        <v>2</v>
      </c>
      <c r="C7" s="27" t="s">
        <v>13</v>
      </c>
      <c r="D7" s="27" t="s">
        <v>14</v>
      </c>
      <c r="E7" s="28" t="s">
        <v>15</v>
      </c>
      <c r="F7" s="28" t="s">
        <v>16</v>
      </c>
    </row>
    <row r="8" spans="1:6" s="9" customFormat="1" ht="17.25" customHeight="1">
      <c r="A8" s="10"/>
      <c r="B8" s="50" t="s">
        <v>17</v>
      </c>
      <c r="C8" s="50"/>
      <c r="D8" s="50"/>
      <c r="E8" s="50"/>
      <c r="F8" s="50"/>
    </row>
    <row r="9" spans="1:6" s="4" customFormat="1" ht="12.75" customHeight="1">
      <c r="A9" s="11" t="s">
        <v>20</v>
      </c>
      <c r="B9" s="12">
        <v>965</v>
      </c>
      <c r="C9" s="12">
        <v>385</v>
      </c>
      <c r="D9" s="4">
        <v>580</v>
      </c>
      <c r="E9" s="4">
        <v>788</v>
      </c>
      <c r="F9" s="4">
        <v>177</v>
      </c>
    </row>
    <row r="10" spans="1:6" s="4" customFormat="1" ht="12.75" customHeight="1">
      <c r="A10" s="11" t="s">
        <v>21</v>
      </c>
      <c r="B10" s="12">
        <v>155</v>
      </c>
      <c r="C10" s="12">
        <v>82</v>
      </c>
      <c r="D10" s="4">
        <v>73</v>
      </c>
      <c r="E10" s="4">
        <v>70</v>
      </c>
      <c r="F10" s="4">
        <v>85</v>
      </c>
    </row>
    <row r="11" spans="1:6" s="4" customFormat="1" ht="12.75" customHeight="1">
      <c r="A11" s="11" t="s">
        <v>22</v>
      </c>
      <c r="B11" s="14">
        <v>2</v>
      </c>
      <c r="C11" s="14">
        <v>1</v>
      </c>
      <c r="D11" s="4">
        <v>1</v>
      </c>
      <c r="E11" s="4">
        <v>2</v>
      </c>
      <c r="F11" s="4">
        <v>0</v>
      </c>
    </row>
    <row r="12" spans="1:6" s="4" customFormat="1" ht="12.75" customHeight="1">
      <c r="A12" s="11" t="s">
        <v>23</v>
      </c>
      <c r="B12" s="33">
        <v>197</v>
      </c>
      <c r="C12" s="33">
        <v>109</v>
      </c>
      <c r="D12" s="4">
        <v>88</v>
      </c>
      <c r="E12" s="4">
        <v>84</v>
      </c>
      <c r="F12" s="4">
        <v>113</v>
      </c>
    </row>
    <row r="13" spans="1:6" s="4" customFormat="1" ht="12.75" customHeight="1">
      <c r="A13" s="11" t="s">
        <v>24</v>
      </c>
      <c r="B13" s="33">
        <v>3</v>
      </c>
      <c r="C13" s="33">
        <v>3</v>
      </c>
      <c r="D13" s="4">
        <v>0</v>
      </c>
      <c r="E13" s="4">
        <v>0</v>
      </c>
      <c r="F13" s="4">
        <v>3</v>
      </c>
    </row>
    <row r="14" spans="1:6" s="4" customFormat="1" ht="12.75" customHeight="1">
      <c r="A14" s="11" t="s">
        <v>35</v>
      </c>
      <c r="B14" s="33">
        <v>6</v>
      </c>
      <c r="C14" s="33">
        <v>6</v>
      </c>
      <c r="D14" s="4">
        <v>0</v>
      </c>
      <c r="E14" s="4">
        <v>0</v>
      </c>
      <c r="F14" s="4">
        <v>6</v>
      </c>
    </row>
    <row r="15" spans="1:6" s="4" customFormat="1" ht="12.75" customHeight="1">
      <c r="A15" s="25" t="s">
        <v>29</v>
      </c>
      <c r="B15" s="33">
        <v>27</v>
      </c>
      <c r="C15" s="33">
        <v>16</v>
      </c>
      <c r="D15" s="4">
        <v>11</v>
      </c>
      <c r="E15" s="4">
        <v>1</v>
      </c>
      <c r="F15" s="4">
        <v>26</v>
      </c>
    </row>
    <row r="16" spans="1:6" s="4" customFormat="1" ht="12.75" customHeight="1">
      <c r="A16" s="25" t="s">
        <v>8</v>
      </c>
      <c r="B16" s="29">
        <v>221</v>
      </c>
      <c r="C16" s="29">
        <v>76</v>
      </c>
      <c r="D16" s="34">
        <v>145</v>
      </c>
      <c r="E16" s="34">
        <v>184</v>
      </c>
      <c r="F16" s="34">
        <v>37</v>
      </c>
    </row>
    <row r="17" spans="1:6" s="4" customFormat="1" ht="12.75" customHeight="1">
      <c r="A17" s="15" t="s">
        <v>2</v>
      </c>
      <c r="B17" s="16">
        <f>SUM(B9:B16)</f>
        <v>1576</v>
      </c>
      <c r="C17" s="16">
        <f>SUM(C9:C16)</f>
        <v>678</v>
      </c>
      <c r="D17" s="16">
        <f>SUM(D9:D16)</f>
        <v>898</v>
      </c>
      <c r="E17" s="16">
        <f>SUM(E9:E16)</f>
        <v>1129</v>
      </c>
      <c r="F17" s="16">
        <f>SUM(F9:F16)</f>
        <v>447</v>
      </c>
    </row>
    <row r="18" spans="1:6" ht="15.75" customHeight="1">
      <c r="A18" s="19"/>
      <c r="B18" s="51" t="s">
        <v>18</v>
      </c>
      <c r="C18" s="51"/>
      <c r="D18" s="51"/>
      <c r="E18" s="51"/>
      <c r="F18" s="51"/>
    </row>
    <row r="19" spans="1:6" ht="15.75" customHeight="1">
      <c r="A19" s="11" t="s">
        <v>20</v>
      </c>
      <c r="B19" s="30">
        <f>B9/$B$17*100</f>
        <v>61.23096446700508</v>
      </c>
      <c r="C19" s="30">
        <f>C9/$C$17*100</f>
        <v>56.78466076696165</v>
      </c>
      <c r="D19" s="30">
        <f>D9/$D$17*100</f>
        <v>64.58797327394208</v>
      </c>
      <c r="E19" s="30">
        <f>E9/$E$17*100</f>
        <v>69.79627989371124</v>
      </c>
      <c r="F19" s="30">
        <f>F9/$F$17*100</f>
        <v>39.59731543624161</v>
      </c>
    </row>
    <row r="20" spans="1:6" ht="15.75" customHeight="1">
      <c r="A20" s="11" t="s">
        <v>21</v>
      </c>
      <c r="B20" s="30">
        <f aca="true" t="shared" si="0" ref="B20:B27">B10/$B$17*100</f>
        <v>9.835025380710661</v>
      </c>
      <c r="C20" s="30">
        <f aca="true" t="shared" si="1" ref="C20:C27">C10/$C$17*100</f>
        <v>12.094395280235988</v>
      </c>
      <c r="D20" s="30">
        <f aca="true" t="shared" si="2" ref="D20:D27">D10/$D$17*100</f>
        <v>8.129175946547884</v>
      </c>
      <c r="E20" s="30">
        <f aca="true" t="shared" si="3" ref="E20:E27">E10/$E$17*100</f>
        <v>6.200177147918512</v>
      </c>
      <c r="F20" s="30">
        <f aca="true" t="shared" si="4" ref="F20:F27">F10/$F$17*100</f>
        <v>19.015659955257274</v>
      </c>
    </row>
    <row r="21" spans="1:6" ht="15.75" customHeight="1">
      <c r="A21" s="11" t="s">
        <v>22</v>
      </c>
      <c r="B21" s="30">
        <f t="shared" si="0"/>
        <v>0.12690355329949238</v>
      </c>
      <c r="C21" s="30">
        <f t="shared" si="1"/>
        <v>0.14749262536873156</v>
      </c>
      <c r="D21" s="30">
        <f t="shared" si="2"/>
        <v>0.11135857461024498</v>
      </c>
      <c r="E21" s="30">
        <f t="shared" si="3"/>
        <v>0.1771479185119575</v>
      </c>
      <c r="F21" s="30">
        <f t="shared" si="4"/>
        <v>0</v>
      </c>
    </row>
    <row r="22" spans="1:6" ht="12.75">
      <c r="A22" s="11" t="s">
        <v>23</v>
      </c>
      <c r="B22" s="30">
        <f t="shared" si="0"/>
        <v>12.5</v>
      </c>
      <c r="C22" s="30">
        <f t="shared" si="1"/>
        <v>16.07669616519174</v>
      </c>
      <c r="D22" s="30">
        <f t="shared" si="2"/>
        <v>9.799554565701559</v>
      </c>
      <c r="E22" s="30">
        <f t="shared" si="3"/>
        <v>7.440212577502214</v>
      </c>
      <c r="F22" s="30">
        <f t="shared" si="4"/>
        <v>25.279642058165546</v>
      </c>
    </row>
    <row r="23" spans="1:6" ht="12.75">
      <c r="A23" s="11" t="s">
        <v>24</v>
      </c>
      <c r="B23" s="30">
        <f t="shared" si="0"/>
        <v>0.1903553299492386</v>
      </c>
      <c r="C23" s="30">
        <f t="shared" si="1"/>
        <v>0.4424778761061947</v>
      </c>
      <c r="D23" s="30">
        <f t="shared" si="2"/>
        <v>0</v>
      </c>
      <c r="E23" s="30">
        <f t="shared" si="3"/>
        <v>0</v>
      </c>
      <c r="F23" s="30">
        <f t="shared" si="4"/>
        <v>0.6711409395973155</v>
      </c>
    </row>
    <row r="24" spans="1:6" ht="12.75">
      <c r="A24" s="11" t="s">
        <v>35</v>
      </c>
      <c r="B24" s="30">
        <f t="shared" si="0"/>
        <v>0.3807106598984772</v>
      </c>
      <c r="C24" s="30">
        <f t="shared" si="1"/>
        <v>0.8849557522123894</v>
      </c>
      <c r="D24" s="30">
        <f t="shared" si="2"/>
        <v>0</v>
      </c>
      <c r="E24" s="30">
        <f t="shared" si="3"/>
        <v>0</v>
      </c>
      <c r="F24" s="30">
        <f t="shared" si="4"/>
        <v>1.342281879194631</v>
      </c>
    </row>
    <row r="25" spans="1:6" ht="12.75">
      <c r="A25" s="25" t="s">
        <v>29</v>
      </c>
      <c r="B25" s="30">
        <f t="shared" si="0"/>
        <v>1.7131979695431472</v>
      </c>
      <c r="C25" s="30">
        <f t="shared" si="1"/>
        <v>2.359882005899705</v>
      </c>
      <c r="D25" s="30">
        <f t="shared" si="2"/>
        <v>1.2249443207126949</v>
      </c>
      <c r="E25" s="30">
        <f t="shared" si="3"/>
        <v>0.08857395925597875</v>
      </c>
      <c r="F25" s="30">
        <f t="shared" si="4"/>
        <v>5.8165548098434</v>
      </c>
    </row>
    <row r="26" spans="1:6" ht="12.75">
      <c r="A26" s="25" t="s">
        <v>8</v>
      </c>
      <c r="B26" s="32">
        <f t="shared" si="0"/>
        <v>14.022842639593907</v>
      </c>
      <c r="C26" s="32">
        <f t="shared" si="1"/>
        <v>11.209439528023598</v>
      </c>
      <c r="D26" s="32">
        <f t="shared" si="2"/>
        <v>16.14699331848552</v>
      </c>
      <c r="E26" s="32">
        <f t="shared" si="3"/>
        <v>16.29760850310009</v>
      </c>
      <c r="F26" s="32">
        <f t="shared" si="4"/>
        <v>8.277404921700224</v>
      </c>
    </row>
    <row r="27" spans="1:6" s="4" customFormat="1" ht="12.75" customHeight="1">
      <c r="A27" s="20" t="s">
        <v>2</v>
      </c>
      <c r="B27" s="31">
        <f t="shared" si="0"/>
        <v>100</v>
      </c>
      <c r="C27" s="31">
        <f t="shared" si="1"/>
        <v>100</v>
      </c>
      <c r="D27" s="31">
        <f t="shared" si="2"/>
        <v>100</v>
      </c>
      <c r="E27" s="31">
        <f t="shared" si="3"/>
        <v>100</v>
      </c>
      <c r="F27" s="31">
        <f t="shared" si="4"/>
        <v>100</v>
      </c>
    </row>
    <row r="28" spans="1:6" ht="12.75">
      <c r="A28" s="49" t="s">
        <v>41</v>
      </c>
      <c r="B28" s="49"/>
      <c r="C28" s="49"/>
      <c r="D28" s="49"/>
      <c r="E28" s="49"/>
      <c r="F28" s="49"/>
    </row>
    <row r="29" ht="12.75">
      <c r="A29" s="21" t="s">
        <v>28</v>
      </c>
    </row>
    <row r="30" ht="12.75">
      <c r="A30" s="26" t="s">
        <v>25</v>
      </c>
    </row>
    <row r="31" ht="12.75">
      <c r="A31" s="26" t="s">
        <v>26</v>
      </c>
    </row>
    <row r="32" ht="12.75">
      <c r="A32" s="26" t="s">
        <v>27</v>
      </c>
    </row>
  </sheetData>
  <mergeCells count="4">
    <mergeCell ref="B8:F8"/>
    <mergeCell ref="B18:F18"/>
    <mergeCell ref="A5:F5"/>
    <mergeCell ref="A28:F28"/>
  </mergeCells>
  <printOptions horizontalCentered="1"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I32" sqref="I32"/>
    </sheetView>
  </sheetViews>
  <sheetFormatPr defaultColWidth="9.140625" defaultRowHeight="12.75"/>
  <cols>
    <col min="1" max="1" width="27.7109375" style="6" customWidth="1"/>
    <col min="2" max="2" width="13.140625" style="6" customWidth="1"/>
    <col min="3" max="3" width="12.8515625" style="6" customWidth="1"/>
    <col min="4" max="4" width="10.140625" style="6" customWidth="1"/>
    <col min="5" max="5" width="11.140625" style="6" customWidth="1"/>
    <col min="6" max="6" width="9.140625" style="6" customWidth="1"/>
    <col min="7" max="7" width="1.8515625" style="6" customWidth="1"/>
    <col min="8" max="16384" width="9.140625" style="6" customWidth="1"/>
  </cols>
  <sheetData>
    <row r="1" s="2" customFormat="1" ht="15">
      <c r="A1" s="1" t="s">
        <v>40</v>
      </c>
    </row>
    <row r="2" s="3" customFormat="1" ht="5.25" customHeight="1"/>
    <row r="3" s="4" customFormat="1" ht="15" customHeight="1">
      <c r="A3" s="1" t="s">
        <v>3</v>
      </c>
    </row>
    <row r="4" s="3" customFormat="1" ht="5.25" customHeight="1"/>
    <row r="5" spans="1:6" ht="18" customHeight="1">
      <c r="A5" s="52" t="s">
        <v>38</v>
      </c>
      <c r="B5" s="52"/>
      <c r="C5" s="52"/>
      <c r="D5" s="52"/>
      <c r="E5" s="52"/>
      <c r="F5" s="52"/>
    </row>
    <row r="6" spans="1:3" ht="7.5" customHeight="1">
      <c r="A6" s="5"/>
      <c r="B6" s="5"/>
      <c r="C6" s="5"/>
    </row>
    <row r="7" spans="1:6" s="9" customFormat="1" ht="27" customHeight="1">
      <c r="A7" s="7" t="s">
        <v>1</v>
      </c>
      <c r="B7" s="8" t="s">
        <v>2</v>
      </c>
      <c r="C7" s="27" t="s">
        <v>13</v>
      </c>
      <c r="D7" s="27" t="s">
        <v>14</v>
      </c>
      <c r="E7" s="28" t="s">
        <v>15</v>
      </c>
      <c r="F7" s="28" t="s">
        <v>16</v>
      </c>
    </row>
    <row r="8" spans="1:6" s="9" customFormat="1" ht="12.75" customHeight="1">
      <c r="A8" s="10"/>
      <c r="B8" s="54" t="s">
        <v>17</v>
      </c>
      <c r="C8" s="54"/>
      <c r="D8" s="54"/>
      <c r="E8" s="54"/>
      <c r="F8" s="54"/>
    </row>
    <row r="9" spans="1:6" s="9" customFormat="1" ht="27" customHeight="1">
      <c r="A9" s="10"/>
      <c r="B9" s="53" t="s">
        <v>4</v>
      </c>
      <c r="C9" s="53"/>
      <c r="D9" s="53"/>
      <c r="E9" s="53"/>
      <c r="F9" s="53"/>
    </row>
    <row r="10" spans="1:6" s="4" customFormat="1" ht="15.75" customHeight="1">
      <c r="A10" s="11" t="s">
        <v>5</v>
      </c>
      <c r="B10" s="12">
        <v>1195</v>
      </c>
      <c r="C10" s="37">
        <v>516</v>
      </c>
      <c r="D10" s="37">
        <v>679</v>
      </c>
      <c r="E10" s="11">
        <v>873</v>
      </c>
      <c r="F10" s="37">
        <v>322</v>
      </c>
    </row>
    <row r="11" spans="1:6" s="4" customFormat="1" ht="15.75" customHeight="1">
      <c r="A11" s="11" t="s">
        <v>6</v>
      </c>
      <c r="B11" s="12">
        <v>381</v>
      </c>
      <c r="C11" s="37">
        <v>162</v>
      </c>
      <c r="D11" s="37">
        <v>219</v>
      </c>
      <c r="E11" s="11">
        <v>256</v>
      </c>
      <c r="F11" s="37">
        <v>125</v>
      </c>
    </row>
    <row r="12" spans="1:6" s="4" customFormat="1" ht="12.75">
      <c r="A12" s="15" t="s">
        <v>2</v>
      </c>
      <c r="B12" s="16">
        <f>SUM(B10:B11)</f>
        <v>1576</v>
      </c>
      <c r="C12" s="16">
        <f>SUM(C10:C11)</f>
        <v>678</v>
      </c>
      <c r="D12" s="16">
        <f>SUM(D10:D11)</f>
        <v>898</v>
      </c>
      <c r="E12" s="16">
        <f>SUM(E10:E11)</f>
        <v>1129</v>
      </c>
      <c r="F12" s="16">
        <f>SUM(F10:F11)</f>
        <v>447</v>
      </c>
    </row>
    <row r="13" spans="1:5" s="4" customFormat="1" ht="12.75">
      <c r="A13" s="15"/>
      <c r="B13" s="16"/>
      <c r="C13" s="17"/>
      <c r="E13" s="18"/>
    </row>
    <row r="14" spans="1:6" ht="39.75" customHeight="1">
      <c r="A14" s="19"/>
      <c r="B14" s="53" t="s">
        <v>33</v>
      </c>
      <c r="C14" s="53"/>
      <c r="D14" s="53"/>
      <c r="E14" s="53"/>
      <c r="F14" s="53"/>
    </row>
    <row r="15" spans="1:6" ht="12.75">
      <c r="A15" s="11" t="s">
        <v>5</v>
      </c>
      <c r="B15" s="12">
        <v>382</v>
      </c>
      <c r="C15" s="12">
        <v>210</v>
      </c>
      <c r="D15" s="12">
        <v>172</v>
      </c>
      <c r="E15" s="12">
        <v>155</v>
      </c>
      <c r="F15" s="12">
        <v>227</v>
      </c>
    </row>
    <row r="16" spans="1:6" ht="12.75">
      <c r="A16" s="11" t="s">
        <v>6</v>
      </c>
      <c r="B16" s="12">
        <v>1194</v>
      </c>
      <c r="C16" s="12">
        <v>468</v>
      </c>
      <c r="D16" s="12">
        <v>726</v>
      </c>
      <c r="E16" s="12">
        <v>974</v>
      </c>
      <c r="F16" s="12">
        <v>220</v>
      </c>
    </row>
    <row r="17" spans="1:6" ht="12.75">
      <c r="A17" s="15" t="s">
        <v>2</v>
      </c>
      <c r="B17" s="16">
        <f>SUM(B15:B16)</f>
        <v>1576</v>
      </c>
      <c r="C17" s="16">
        <f>SUM(C15:C16)</f>
        <v>678</v>
      </c>
      <c r="D17" s="16">
        <f>SUM(D15:D16)</f>
        <v>898</v>
      </c>
      <c r="E17" s="16">
        <f>SUM(E15:E16)</f>
        <v>1129</v>
      </c>
      <c r="F17" s="16">
        <f>SUM(F15:F16)</f>
        <v>447</v>
      </c>
    </row>
    <row r="19" spans="2:6" ht="39.75" customHeight="1">
      <c r="B19" s="53" t="s">
        <v>7</v>
      </c>
      <c r="C19" s="53"/>
      <c r="D19" s="53"/>
      <c r="E19" s="53"/>
      <c r="F19" s="53"/>
    </row>
    <row r="20" spans="1:6" ht="12.75">
      <c r="A20" s="22" t="s">
        <v>5</v>
      </c>
      <c r="B20" s="12">
        <v>38</v>
      </c>
      <c r="C20" s="12">
        <v>26</v>
      </c>
      <c r="D20" s="12">
        <v>12</v>
      </c>
      <c r="E20" s="12">
        <v>3</v>
      </c>
      <c r="F20" s="12">
        <v>35</v>
      </c>
    </row>
    <row r="21" spans="1:6" ht="12.75">
      <c r="A21" s="22" t="s">
        <v>6</v>
      </c>
      <c r="B21" s="12">
        <v>1538</v>
      </c>
      <c r="C21" s="12">
        <v>652</v>
      </c>
      <c r="D21" s="12">
        <v>886</v>
      </c>
      <c r="E21" s="12">
        <v>1126</v>
      </c>
      <c r="F21" s="12">
        <v>412</v>
      </c>
    </row>
    <row r="22" spans="1:6" ht="12.75">
      <c r="A22" s="15" t="s">
        <v>2</v>
      </c>
      <c r="B22" s="16">
        <f>SUM(B20:B21)</f>
        <v>1576</v>
      </c>
      <c r="C22" s="16">
        <f>SUM(C20:C21)</f>
        <v>678</v>
      </c>
      <c r="D22" s="16">
        <f>SUM(D20:D21)</f>
        <v>898</v>
      </c>
      <c r="E22" s="16">
        <f>SUM(E20:E21)</f>
        <v>1129</v>
      </c>
      <c r="F22" s="16">
        <f>SUM(F20:F21)</f>
        <v>447</v>
      </c>
    </row>
    <row r="23" spans="1:6" ht="12.75">
      <c r="A23" s="15"/>
      <c r="B23" s="16"/>
      <c r="C23" s="17"/>
      <c r="D23" s="23"/>
      <c r="E23" s="23"/>
      <c r="F23" s="23"/>
    </row>
    <row r="24" spans="1:6" ht="12.75" customHeight="1">
      <c r="A24" s="15"/>
      <c r="B24" s="55" t="s">
        <v>18</v>
      </c>
      <c r="C24" s="55"/>
      <c r="D24" s="55"/>
      <c r="E24" s="55"/>
      <c r="F24" s="55"/>
    </row>
    <row r="25" spans="1:6" s="9" customFormat="1" ht="27" customHeight="1">
      <c r="A25" s="10"/>
      <c r="B25" s="53" t="s">
        <v>4</v>
      </c>
      <c r="C25" s="53"/>
      <c r="D25" s="53"/>
      <c r="E25" s="53"/>
      <c r="F25" s="53"/>
    </row>
    <row r="26" spans="1:6" s="4" customFormat="1" ht="15.75" customHeight="1">
      <c r="A26" s="11" t="s">
        <v>5</v>
      </c>
      <c r="B26" s="35">
        <f>B10/$B$12*100</f>
        <v>75.8248730964467</v>
      </c>
      <c r="C26" s="35">
        <f>C10/$C$12*100</f>
        <v>76.10619469026548</v>
      </c>
      <c r="D26" s="35">
        <f>D10/$D$12*100</f>
        <v>75.61247216035635</v>
      </c>
      <c r="E26" s="35">
        <f>E10/$E$12*100</f>
        <v>77.32506643046945</v>
      </c>
      <c r="F26" s="35">
        <f>F10/$F$12*100</f>
        <v>72.03579418344519</v>
      </c>
    </row>
    <row r="27" spans="1:6" s="4" customFormat="1" ht="15.75" customHeight="1">
      <c r="A27" s="11" t="s">
        <v>6</v>
      </c>
      <c r="B27" s="35">
        <f>B11/$B$12*100</f>
        <v>24.1751269035533</v>
      </c>
      <c r="C27" s="35">
        <f>C11/$C$12*100</f>
        <v>23.893805309734514</v>
      </c>
      <c r="D27" s="35">
        <f>D11/$D$12*100</f>
        <v>24.387527839643653</v>
      </c>
      <c r="E27" s="35">
        <f>E11/$E$12*100</f>
        <v>22.67493356953056</v>
      </c>
      <c r="F27" s="35">
        <f>F11/$F$12*100</f>
        <v>27.96420581655481</v>
      </c>
    </row>
    <row r="28" spans="1:6" s="4" customFormat="1" ht="12.75">
      <c r="A28" s="15" t="s">
        <v>2</v>
      </c>
      <c r="B28" s="36">
        <f>B12/$B$12*100</f>
        <v>100</v>
      </c>
      <c r="C28" s="36">
        <f>C12/$C$12*100</f>
        <v>100</v>
      </c>
      <c r="D28" s="36">
        <f>D12/$D$12*100</f>
        <v>100</v>
      </c>
      <c r="E28" s="36">
        <f>E12/$E$12*100</f>
        <v>100</v>
      </c>
      <c r="F28" s="36">
        <f>F12/$F$12*100</f>
        <v>100</v>
      </c>
    </row>
    <row r="29" spans="1:5" s="4" customFormat="1" ht="12.75">
      <c r="A29" s="15"/>
      <c r="B29" s="16"/>
      <c r="C29" s="17"/>
      <c r="E29" s="18"/>
    </row>
    <row r="30" spans="1:6" ht="39.75" customHeight="1">
      <c r="A30" s="19"/>
      <c r="B30" s="53" t="s">
        <v>33</v>
      </c>
      <c r="C30" s="53"/>
      <c r="D30" s="53"/>
      <c r="E30" s="53"/>
      <c r="F30" s="53"/>
    </row>
    <row r="31" spans="1:6" ht="12.75">
      <c r="A31" s="11" t="s">
        <v>5</v>
      </c>
      <c r="B31" s="35">
        <f>B15/$B$17*100</f>
        <v>24.238578680203045</v>
      </c>
      <c r="C31" s="35">
        <f>C15/$C$17*100</f>
        <v>30.973451327433626</v>
      </c>
      <c r="D31" s="35">
        <f>D15/$D$17*100</f>
        <v>19.15367483296214</v>
      </c>
      <c r="E31" s="35">
        <f>E15/$E$17*100</f>
        <v>13.728963684676703</v>
      </c>
      <c r="F31" s="35">
        <f>F15/$F$17*100</f>
        <v>50.78299776286354</v>
      </c>
    </row>
    <row r="32" spans="1:6" ht="12.75">
      <c r="A32" s="11" t="s">
        <v>6</v>
      </c>
      <c r="B32" s="35">
        <f>B16/$B$17*100</f>
        <v>75.76142131979695</v>
      </c>
      <c r="C32" s="35">
        <f>C16/$C$17*100</f>
        <v>69.02654867256636</v>
      </c>
      <c r="D32" s="35">
        <f>D16/$D$17*100</f>
        <v>80.84632516703786</v>
      </c>
      <c r="E32" s="35">
        <f>E16/$E$17*100</f>
        <v>86.27103631532329</v>
      </c>
      <c r="F32" s="35">
        <f>F16/$F$17*100</f>
        <v>49.21700223713646</v>
      </c>
    </row>
    <row r="33" spans="1:6" ht="12.75">
      <c r="A33" s="15" t="s">
        <v>2</v>
      </c>
      <c r="B33" s="36">
        <f>B17/$B$17*100</f>
        <v>100</v>
      </c>
      <c r="C33" s="36">
        <f>C17/$C$17*100</f>
        <v>100</v>
      </c>
      <c r="D33" s="36">
        <f>D17/$D$17*100</f>
        <v>100</v>
      </c>
      <c r="E33" s="36">
        <f>E17/$E$17*100</f>
        <v>100</v>
      </c>
      <c r="F33" s="36">
        <f>F17/$F$17*100</f>
        <v>100</v>
      </c>
    </row>
    <row r="35" spans="2:6" ht="39.75" customHeight="1">
      <c r="B35" s="53" t="s">
        <v>7</v>
      </c>
      <c r="C35" s="53"/>
      <c r="D35" s="53"/>
      <c r="E35" s="53"/>
      <c r="F35" s="53"/>
    </row>
    <row r="36" spans="1:6" ht="12.75">
      <c r="A36" s="22" t="s">
        <v>5</v>
      </c>
      <c r="B36" s="30">
        <f>B20/$B$22*100</f>
        <v>2.4111675126903553</v>
      </c>
      <c r="C36" s="30">
        <f>C20/$C$22*100</f>
        <v>3.8348082595870205</v>
      </c>
      <c r="D36" s="30">
        <f>D20/$D$22*100</f>
        <v>1.3363028953229399</v>
      </c>
      <c r="E36" s="30">
        <f>E20/$E$22*100</f>
        <v>0.2657218777679362</v>
      </c>
      <c r="F36" s="30">
        <f>F20/$F$22*100</f>
        <v>7.829977628635347</v>
      </c>
    </row>
    <row r="37" spans="1:6" ht="12.75">
      <c r="A37" s="22" t="s">
        <v>6</v>
      </c>
      <c r="B37" s="30">
        <f>B21/$B$22*100</f>
        <v>97.58883248730965</v>
      </c>
      <c r="C37" s="30">
        <f>C21/$C$22*100</f>
        <v>96.16519174041298</v>
      </c>
      <c r="D37" s="30">
        <f>D21/$D$22*100</f>
        <v>98.66369710467706</v>
      </c>
      <c r="E37" s="30">
        <f>E21/$E$22*100</f>
        <v>99.73427812223207</v>
      </c>
      <c r="F37" s="30">
        <f>F21/$F$22*100</f>
        <v>92.17002237136465</v>
      </c>
    </row>
    <row r="38" spans="1:6" ht="12.75">
      <c r="A38" s="20" t="s">
        <v>2</v>
      </c>
      <c r="B38" s="31">
        <f>B22/$B$22*100</f>
        <v>100</v>
      </c>
      <c r="C38" s="31">
        <f>C22/$C$22*100</f>
        <v>100</v>
      </c>
      <c r="D38" s="31">
        <f>D22/$D$22*100</f>
        <v>100</v>
      </c>
      <c r="E38" s="31">
        <f>E22/$E$22*100</f>
        <v>100</v>
      </c>
      <c r="F38" s="31">
        <f>F22/$F$22*100</f>
        <v>100</v>
      </c>
    </row>
    <row r="39" spans="1:6" ht="24.75" customHeight="1">
      <c r="A39" s="49" t="s">
        <v>41</v>
      </c>
      <c r="B39" s="49"/>
      <c r="C39" s="49"/>
      <c r="D39" s="49"/>
      <c r="E39" s="49"/>
      <c r="F39" s="49"/>
    </row>
    <row r="40" ht="12.75">
      <c r="A40" s="21"/>
    </row>
    <row r="41" ht="12.75">
      <c r="A41" s="21"/>
    </row>
  </sheetData>
  <mergeCells count="10">
    <mergeCell ref="A39:F39"/>
    <mergeCell ref="A5:F5"/>
    <mergeCell ref="B9:F9"/>
    <mergeCell ref="B8:F8"/>
    <mergeCell ref="B14:F14"/>
    <mergeCell ref="B19:F19"/>
    <mergeCell ref="B35:F35"/>
    <mergeCell ref="B24:F24"/>
    <mergeCell ref="B25:F25"/>
    <mergeCell ref="B30:F30"/>
  </mergeCells>
  <printOptions horizontalCentered="1"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I20" sqref="I20"/>
    </sheetView>
  </sheetViews>
  <sheetFormatPr defaultColWidth="9.140625" defaultRowHeight="12.75"/>
  <cols>
    <col min="1" max="1" width="48.7109375" style="6" customWidth="1"/>
    <col min="2" max="2" width="11.140625" style="6" customWidth="1"/>
    <col min="3" max="3" width="12.8515625" style="6" customWidth="1"/>
    <col min="4" max="4" width="13.00390625" style="6" customWidth="1"/>
    <col min="5" max="5" width="12.28125" style="6" customWidth="1"/>
    <col min="6" max="6" width="13.140625" style="6" customWidth="1"/>
    <col min="7" max="7" width="1.8515625" style="6" customWidth="1"/>
    <col min="8" max="16384" width="9.140625" style="6" customWidth="1"/>
  </cols>
  <sheetData>
    <row r="1" s="2" customFormat="1" ht="15">
      <c r="A1" s="1" t="s">
        <v>40</v>
      </c>
    </row>
    <row r="2" s="3" customFormat="1" ht="5.25" customHeight="1"/>
    <row r="3" s="4" customFormat="1" ht="15" customHeight="1">
      <c r="A3" s="1" t="s">
        <v>3</v>
      </c>
    </row>
    <row r="4" s="3" customFormat="1" ht="5.25" customHeight="1"/>
    <row r="5" spans="1:6" ht="18" customHeight="1">
      <c r="A5" s="52" t="s">
        <v>39</v>
      </c>
      <c r="B5" s="52"/>
      <c r="C5" s="52"/>
      <c r="D5" s="52"/>
      <c r="E5" s="52"/>
      <c r="F5" s="52"/>
    </row>
    <row r="6" spans="1:3" ht="7.5" customHeight="1">
      <c r="A6" s="5"/>
      <c r="B6" s="5"/>
      <c r="C6" s="5"/>
    </row>
    <row r="7" spans="1:6" s="9" customFormat="1" ht="27" customHeight="1">
      <c r="A7" s="7" t="s">
        <v>1</v>
      </c>
      <c r="B7" s="8" t="s">
        <v>2</v>
      </c>
      <c r="C7" s="27" t="s">
        <v>13</v>
      </c>
      <c r="D7" s="27" t="s">
        <v>14</v>
      </c>
      <c r="E7" s="28" t="s">
        <v>15</v>
      </c>
      <c r="F7" s="28" t="s">
        <v>16</v>
      </c>
    </row>
    <row r="8" spans="1:6" s="9" customFormat="1" ht="27" customHeight="1">
      <c r="A8" s="10"/>
      <c r="B8" s="54" t="s">
        <v>32</v>
      </c>
      <c r="C8" s="54"/>
      <c r="D8" s="54"/>
      <c r="E8" s="54"/>
      <c r="F8" s="54"/>
    </row>
    <row r="9" spans="1:6" s="4" customFormat="1" ht="34.5" customHeight="1">
      <c r="A9" s="24" t="s">
        <v>30</v>
      </c>
      <c r="B9" s="38">
        <f>'Tavola 2'!B9+'Tavola 2'!B12+'Tavola 2'!B14+'Tavola 2'!B15</f>
        <v>1195</v>
      </c>
      <c r="C9" s="39">
        <f>'Tavola 2'!C9+'Tavola 2'!C12+'Tavola 2'!C14+'Tavola 2'!C15</f>
        <v>516</v>
      </c>
      <c r="D9" s="39">
        <f>'Tavola 2'!D9+'Tavola 2'!D12+'Tavola 2'!D14+'Tavola 2'!D15</f>
        <v>679</v>
      </c>
      <c r="E9" s="39">
        <f>'Tavola 2'!E9+'Tavola 2'!E12+'Tavola 2'!E14+'Tavola 2'!E15</f>
        <v>873</v>
      </c>
      <c r="F9" s="39">
        <f>'Tavola 2'!F9+'Tavola 2'!F12+'Tavola 2'!F14+'Tavola 2'!F15</f>
        <v>322</v>
      </c>
    </row>
    <row r="10" spans="1:6" ht="39.75" customHeight="1">
      <c r="A10" s="24" t="s">
        <v>31</v>
      </c>
      <c r="B10" s="38">
        <f>'Tavola 2'!B10+'Tavola 2'!B12+'Tavola 2'!B13+'Tavola 2'!B15</f>
        <v>382</v>
      </c>
      <c r="C10" s="39">
        <f>'Tavola 2'!C10+'Tavola 2'!C12+'Tavola 2'!C13+'Tavola 2'!C15</f>
        <v>210</v>
      </c>
      <c r="D10" s="39">
        <f>'Tavola 2'!D10+'Tavola 2'!D12+'Tavola 2'!D13+'Tavola 2'!D15</f>
        <v>172</v>
      </c>
      <c r="E10" s="39">
        <f>'Tavola 2'!E10+'Tavola 2'!E12+'Tavola 2'!E13+'Tavola 2'!E15</f>
        <v>155</v>
      </c>
      <c r="F10" s="39">
        <f>'Tavola 2'!F10+'Tavola 2'!F12+'Tavola 2'!F13+'Tavola 2'!F15</f>
        <v>227</v>
      </c>
    </row>
    <row r="11" spans="1:6" ht="25.5">
      <c r="A11" s="24" t="s">
        <v>7</v>
      </c>
      <c r="B11" s="38">
        <f>'Tavola 2'!B11+'Tavola 2'!B13+'Tavola 2'!B14+'Tavola 2'!B15</f>
        <v>38</v>
      </c>
      <c r="C11" s="39">
        <f>'Tavola 2'!C11+'Tavola 2'!C13+'Tavola 2'!C14+'Tavola 2'!C15</f>
        <v>26</v>
      </c>
      <c r="D11" s="39">
        <f>'Tavola 2'!D11+'Tavola 2'!D13+'Tavola 2'!D14+'Tavola 2'!D15</f>
        <v>12</v>
      </c>
      <c r="E11" s="39">
        <f>'Tavola 2'!E11+'Tavola 2'!E13+'Tavola 2'!E14+'Tavola 2'!E15</f>
        <v>3</v>
      </c>
      <c r="F11" s="39">
        <f>'Tavola 2'!F11+'Tavola 2'!F13+'Tavola 2'!F14+'Tavola 2'!F15</f>
        <v>35</v>
      </c>
    </row>
    <row r="12" spans="1:6" ht="12.75">
      <c r="A12" s="15" t="s">
        <v>34</v>
      </c>
      <c r="B12" s="16">
        <f>SUM(B9:B11)</f>
        <v>1615</v>
      </c>
      <c r="C12" s="16">
        <f>SUM(C9:C11)</f>
        <v>752</v>
      </c>
      <c r="D12" s="16">
        <f>SUM(D9:D11)</f>
        <v>863</v>
      </c>
      <c r="E12" s="16">
        <f>SUM(E9:E11)</f>
        <v>1031</v>
      </c>
      <c r="F12" s="16">
        <f>SUM(F9:F11)</f>
        <v>584</v>
      </c>
    </row>
    <row r="13" spans="2:6" ht="12.75">
      <c r="B13" s="23"/>
      <c r="C13" s="23"/>
      <c r="D13" s="23"/>
      <c r="E13" s="23"/>
      <c r="F13" s="23"/>
    </row>
    <row r="14" spans="1:6" s="9" customFormat="1" ht="27" customHeight="1">
      <c r="A14" s="10"/>
      <c r="B14" s="55" t="s">
        <v>42</v>
      </c>
      <c r="C14" s="55"/>
      <c r="D14" s="55"/>
      <c r="E14" s="55"/>
      <c r="F14" s="55"/>
    </row>
    <row r="15" spans="1:6" s="4" customFormat="1" ht="34.5" customHeight="1">
      <c r="A15" s="24" t="s">
        <v>30</v>
      </c>
      <c r="B15" s="40">
        <f>B9/$B$12*100</f>
        <v>73.9938080495356</v>
      </c>
      <c r="C15" s="42">
        <f>C9/$C$12*100</f>
        <v>68.61702127659575</v>
      </c>
      <c r="D15" s="42">
        <f>D9/$D$12*100</f>
        <v>78.67902665121669</v>
      </c>
      <c r="E15" s="42">
        <f>E9/$E$12*100</f>
        <v>84.67507274490785</v>
      </c>
      <c r="F15" s="42">
        <f>F9/$F$12*100</f>
        <v>55.13698630136986</v>
      </c>
    </row>
    <row r="16" spans="1:6" ht="39.75" customHeight="1">
      <c r="A16" s="24" t="s">
        <v>31</v>
      </c>
      <c r="B16" s="40">
        <f>B10/$B$12*100</f>
        <v>23.653250773993808</v>
      </c>
      <c r="C16" s="42">
        <f>C10/$C$12*100</f>
        <v>27.925531914893615</v>
      </c>
      <c r="D16" s="42">
        <f>D10/$D$12*100</f>
        <v>19.930475086906142</v>
      </c>
      <c r="E16" s="42">
        <f>E10/$E$12*100</f>
        <v>15.033947623666343</v>
      </c>
      <c r="F16" s="42">
        <f>F10/$F$12*100</f>
        <v>38.86986301369863</v>
      </c>
    </row>
    <row r="17" spans="1:6" ht="25.5">
      <c r="A17" s="24" t="s">
        <v>7</v>
      </c>
      <c r="B17" s="40">
        <f>B11/$B$12*100</f>
        <v>2.3529411764705883</v>
      </c>
      <c r="C17" s="42">
        <f>C11/$C$12*100</f>
        <v>3.4574468085106385</v>
      </c>
      <c r="D17" s="42">
        <f>D11/$D$12*100</f>
        <v>1.3904982618771726</v>
      </c>
      <c r="E17" s="42">
        <f>E11/$E$12*100</f>
        <v>0.2909796314258002</v>
      </c>
      <c r="F17" s="42">
        <f>F11/$F$12*100</f>
        <v>5.993150684931506</v>
      </c>
    </row>
    <row r="18" spans="1:6" ht="12.75">
      <c r="A18" s="20" t="s">
        <v>34</v>
      </c>
      <c r="B18" s="41">
        <f>B12/$B$12*100</f>
        <v>100</v>
      </c>
      <c r="C18" s="41">
        <f>C12/$C$12*100</f>
        <v>100</v>
      </c>
      <c r="D18" s="41">
        <f>D12/$D$12*100</f>
        <v>100</v>
      </c>
      <c r="E18" s="41">
        <f>E12/$E$12*100</f>
        <v>100</v>
      </c>
      <c r="F18" s="41">
        <f>F12/$F$12*100</f>
        <v>100</v>
      </c>
    </row>
    <row r="19" spans="1:6" ht="12.75">
      <c r="A19" s="49" t="s">
        <v>41</v>
      </c>
      <c r="B19" s="49"/>
      <c r="C19" s="49"/>
      <c r="D19" s="49"/>
      <c r="E19" s="49"/>
      <c r="F19" s="49"/>
    </row>
    <row r="20" spans="1:6" ht="12.75">
      <c r="A20" s="49" t="s">
        <v>43</v>
      </c>
      <c r="B20" s="49"/>
      <c r="C20" s="49"/>
      <c r="D20" s="49"/>
      <c r="E20" s="49"/>
      <c r="F20" s="49"/>
    </row>
  </sheetData>
  <mergeCells count="5">
    <mergeCell ref="A20:F20"/>
    <mergeCell ref="A5:F5"/>
    <mergeCell ref="B8:F8"/>
    <mergeCell ref="B14:F14"/>
    <mergeCell ref="A19:F19"/>
  </mergeCells>
  <printOptions horizontalCentered="1"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H14" sqref="H14"/>
    </sheetView>
  </sheetViews>
  <sheetFormatPr defaultColWidth="9.140625" defaultRowHeight="12.75"/>
  <cols>
    <col min="1" max="1" width="27.7109375" style="6" customWidth="1"/>
    <col min="2" max="3" width="15.7109375" style="6" customWidth="1"/>
    <col min="4" max="6" width="15.421875" style="6" customWidth="1"/>
    <col min="7" max="16384" width="9.140625" style="6" customWidth="1"/>
  </cols>
  <sheetData>
    <row r="1" s="2" customFormat="1" ht="15">
      <c r="A1" s="1" t="s">
        <v>40</v>
      </c>
    </row>
    <row r="2" s="3" customFormat="1" ht="5.25" customHeight="1"/>
    <row r="3" s="4" customFormat="1" ht="15" customHeight="1">
      <c r="A3" s="1" t="s">
        <v>19</v>
      </c>
    </row>
    <row r="4" s="3" customFormat="1" ht="5.25" customHeight="1"/>
    <row r="5" spans="1:4" ht="52.5" customHeight="1">
      <c r="A5" s="52" t="s">
        <v>0</v>
      </c>
      <c r="B5" s="52"/>
      <c r="C5" s="52"/>
      <c r="D5" s="52"/>
    </row>
    <row r="6" spans="1:3" ht="7.5" customHeight="1">
      <c r="A6" s="5"/>
      <c r="B6" s="5"/>
      <c r="C6" s="5"/>
    </row>
    <row r="7" spans="1:4" s="9" customFormat="1" ht="27" customHeight="1">
      <c r="A7" s="7" t="s">
        <v>1</v>
      </c>
      <c r="B7" s="8" t="s">
        <v>44</v>
      </c>
      <c r="C7" s="8" t="s">
        <v>45</v>
      </c>
      <c r="D7" s="8" t="s">
        <v>47</v>
      </c>
    </row>
    <row r="8" spans="1:3" s="9" customFormat="1" ht="17.25" customHeight="1">
      <c r="A8" s="10"/>
      <c r="B8" s="50"/>
      <c r="C8" s="50"/>
    </row>
    <row r="9" spans="1:4" s="4" customFormat="1" ht="12.75" customHeight="1">
      <c r="A9" s="11" t="s">
        <v>13</v>
      </c>
      <c r="B9" s="12">
        <v>1810</v>
      </c>
      <c r="C9" s="12">
        <v>678</v>
      </c>
      <c r="D9" s="46">
        <f>C9/B9*100</f>
        <v>37.4585635359116</v>
      </c>
    </row>
    <row r="10" spans="1:4" s="4" customFormat="1" ht="12.75" customHeight="1">
      <c r="A10" s="11" t="s">
        <v>14</v>
      </c>
      <c r="B10" s="12">
        <v>2324</v>
      </c>
      <c r="C10" s="12">
        <v>898</v>
      </c>
      <c r="D10" s="46">
        <f>C10/B10*100</f>
        <v>38.64027538726334</v>
      </c>
    </row>
    <row r="11" spans="1:4" s="4" customFormat="1" ht="12.75" customHeight="1">
      <c r="A11" s="13" t="s">
        <v>2</v>
      </c>
      <c r="B11" s="43">
        <f>SUM(B9:B10)</f>
        <v>4134</v>
      </c>
      <c r="C11" s="16">
        <v>1576</v>
      </c>
      <c r="D11" s="45">
        <f>C11/B11*100</f>
        <v>38.12288340590227</v>
      </c>
    </row>
    <row r="12" spans="1:3" ht="12.75">
      <c r="A12" s="11"/>
      <c r="B12" s="30"/>
      <c r="C12" s="30"/>
    </row>
    <row r="13" spans="1:4" ht="12.75">
      <c r="A13" s="11" t="s">
        <v>46</v>
      </c>
      <c r="B13" s="12">
        <v>2717</v>
      </c>
      <c r="C13" s="12">
        <v>1129</v>
      </c>
      <c r="D13" s="47">
        <f>C13/B13*100</f>
        <v>41.55318365844682</v>
      </c>
    </row>
    <row r="14" spans="1:4" ht="12.75">
      <c r="A14" s="11" t="s">
        <v>16</v>
      </c>
      <c r="B14" s="12">
        <v>1417</v>
      </c>
      <c r="C14" s="12">
        <v>447</v>
      </c>
      <c r="D14" s="47">
        <f>C14/B14*100</f>
        <v>31.545518701482006</v>
      </c>
    </row>
    <row r="15" spans="1:4" s="4" customFormat="1" ht="12.75" customHeight="1">
      <c r="A15" s="20" t="s">
        <v>2</v>
      </c>
      <c r="B15" s="44">
        <f>SUM(B13:B14)</f>
        <v>4134</v>
      </c>
      <c r="C15" s="16">
        <v>1576</v>
      </c>
      <c r="D15" s="48">
        <f>C15/B15*100</f>
        <v>38.12288340590227</v>
      </c>
    </row>
    <row r="16" spans="1:4" ht="24" customHeight="1">
      <c r="A16" s="56" t="s">
        <v>41</v>
      </c>
      <c r="B16" s="56"/>
      <c r="C16" s="56"/>
      <c r="D16" s="56"/>
    </row>
    <row r="17" ht="12.75" customHeight="1"/>
    <row r="18" ht="12.75"/>
    <row r="19" ht="12.75"/>
    <row r="20" ht="12.75"/>
    <row r="21" ht="12.75"/>
  </sheetData>
  <mergeCells count="3">
    <mergeCell ref="B8:C8"/>
    <mergeCell ref="A16:D16"/>
    <mergeCell ref="A5:D5"/>
  </mergeCells>
  <printOptions horizontalCentered="1"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LD14881</dc:creator>
  <cp:keywords/>
  <dc:description/>
  <cp:lastModifiedBy>CD14978</cp:lastModifiedBy>
  <cp:lastPrinted>2020-02-20T14:32:07Z</cp:lastPrinted>
  <dcterms:created xsi:type="dcterms:W3CDTF">2020-02-20T14:16:34Z</dcterms:created>
  <dcterms:modified xsi:type="dcterms:W3CDTF">2020-04-16T12:48:16Z</dcterms:modified>
  <cp:category/>
  <cp:version/>
  <cp:contentType/>
  <cp:contentStatus/>
</cp:coreProperties>
</file>