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3"/>
  </bookViews>
  <sheets>
    <sheet name="Tavola 1" sheetId="1" r:id="rId1"/>
    <sheet name="Tavola 2" sheetId="2" r:id="rId2"/>
    <sheet name="Tavola 3" sheetId="3" r:id="rId3"/>
    <sheet name="Tavola 4" sheetId="4" r:id="rId4"/>
    <sheet name="Tavola 5-5.1" sheetId="5" r:id="rId5"/>
    <sheet name="Tavola 6" sheetId="6" r:id="rId6"/>
    <sheet name="Tavola 7" sheetId="7" r:id="rId7"/>
    <sheet name="Tavola 8" sheetId="8" r:id="rId8"/>
    <sheet name="Tavola 9" sheetId="9" r:id="rId9"/>
  </sheets>
  <definedNames/>
  <calcPr fullCalcOnLoad="1"/>
</workbook>
</file>

<file path=xl/sharedStrings.xml><?xml version="1.0" encoding="utf-8"?>
<sst xmlns="http://schemas.openxmlformats.org/spreadsheetml/2006/main" count="572" uniqueCount="96">
  <si>
    <t xml:space="preserve">Tavola 1 - Spesa per interventi e servizi sociali dei comuni singoli o associati, compartecipazione </t>
  </si>
  <si>
    <r>
      <rPr>
        <b/>
        <sz val="12"/>
        <rFont val="Arial"/>
        <family val="2"/>
      </rPr>
      <t xml:space="preserve"> degli utenti e compartecipazione del servizio sanitario nazionale per zone socio-sanitarie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in Toscana</t>
    </r>
  </si>
  <si>
    <t>Anno 2020  (Valori assoluti e percentuali)</t>
  </si>
  <si>
    <t>ZONA SOCIO SANITARIA</t>
  </si>
  <si>
    <t>Spesa lorda</t>
  </si>
  <si>
    <t>Compartecipazione utenti</t>
  </si>
  <si>
    <t>Compartecipazione SSN</t>
  </si>
  <si>
    <t>Spesa netta</t>
  </si>
  <si>
    <t>Valori assoluti (euro)</t>
  </si>
  <si>
    <t xml:space="preserve">  Distretto Val di Chiana Aretina</t>
  </si>
  <si>
    <t xml:space="preserve">  Distretto Aretina – Casentino – Valtiberina</t>
  </si>
  <si>
    <t xml:space="preserve">  Distretto Valdarno</t>
  </si>
  <si>
    <t xml:space="preserve">  Distretto Empolese Valdarno Inferiore</t>
  </si>
  <si>
    <t xml:space="preserve">  Distretto Fiorentina Nord-Ovest</t>
  </si>
  <si>
    <t xml:space="preserve">  Distretto Fiorentina Sud-Est</t>
  </si>
  <si>
    <t xml:space="preserve">  Distretto Firenze</t>
  </si>
  <si>
    <t xml:space="preserve">  Distretto Mugello</t>
  </si>
  <si>
    <t xml:space="preserve">  Distretto Amiata Grossetana – Colline Metallifere – Grossetana</t>
  </si>
  <si>
    <t xml:space="preserve">  Distretto Colline dell'Albegna</t>
  </si>
  <si>
    <t xml:space="preserve">  Distretto Bassa Val di Cecina – Val di Cornia</t>
  </si>
  <si>
    <t xml:space="preserve">  Distretto Elba</t>
  </si>
  <si>
    <t xml:space="preserve">  Distretto Livornese</t>
  </si>
  <si>
    <t xml:space="preserve">  Distretto Piana di Lucca</t>
  </si>
  <si>
    <t xml:space="preserve">  Distretto Valle del Serchio</t>
  </si>
  <si>
    <t xml:space="preserve">  Distretto Versilia</t>
  </si>
  <si>
    <t xml:space="preserve">  Distretto Apuane</t>
  </si>
  <si>
    <t xml:space="preserve">  Distretto Lunigiana</t>
  </si>
  <si>
    <t xml:space="preserve">  Distretto Pisana</t>
  </si>
  <si>
    <t xml:space="preserve">  Distretto Alta Val di Cecina – Val d’Era</t>
  </si>
  <si>
    <t xml:space="preserve">  Distretto Pistoiese</t>
  </si>
  <si>
    <t xml:space="preserve">  Distretto Val di Nievole</t>
  </si>
  <si>
    <t xml:space="preserve">  Distretto Pratese</t>
  </si>
  <si>
    <t xml:space="preserve">  Distretto Alta Val d'Elsa</t>
  </si>
  <si>
    <t xml:space="preserve">  Distretto Senese</t>
  </si>
  <si>
    <t xml:space="preserve">  Distretto Amiata senese e Val d’Orcia – Valdichiana Senese</t>
  </si>
  <si>
    <t>Totale</t>
  </si>
  <si>
    <t>Fonte: Direzione Sistemi Informativi, Infrastrutture Tecnologiche e Innovazione d. Ufficio regionale di Statistica su dati Istat-Rilevazione sugli Interventi e i servizi dei Comuni singoli o associati- Anno 2020</t>
  </si>
  <si>
    <r>
      <rPr>
        <i/>
        <vertAlign val="superscript"/>
        <sz val="10"/>
        <rFont val="Arial"/>
        <family val="2"/>
      </rPr>
      <t>(1)</t>
    </r>
    <r>
      <rPr>
        <i/>
        <sz val="10"/>
        <rFont val="Arial"/>
        <family val="2"/>
      </rPr>
      <t xml:space="preserve"> Legge regionale 23 marzo 2017, n. 11 "Disposizioni in merito alla revisione degli ambiti territoriali delle zone-distretto. Modifiche alla l.r. 40/2005 ed alla l.r. 41/2 0 0 5</t>
    </r>
  </si>
  <si>
    <t xml:space="preserve">Tavola 1 (segue) - Spesa per interventi e servizi sociali dei comuni singoli o associati, compartecipazione </t>
  </si>
  <si>
    <t>Valori percentuali</t>
  </si>
  <si>
    <t xml:space="preserve">Tavola 2-Spesa per interventi e servizi sociali dei comuni singoli o associati per zone </t>
  </si>
  <si>
    <r>
      <rPr>
        <b/>
        <sz val="12"/>
        <rFont val="Arial"/>
        <family val="2"/>
      </rPr>
      <t>socio-sanitarie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 in Toscana- Anno 2020 (Valori assoluti, percentuali e spesa media pro-capite)    </t>
    </r>
  </si>
  <si>
    <r>
      <rPr>
        <sz val="12"/>
        <rFont val="Arial"/>
        <family val="2"/>
      </rPr>
      <t>Spesa</t>
    </r>
    <r>
      <rPr>
        <vertAlign val="superscript"/>
        <sz val="12"/>
        <rFont val="Arial"/>
        <family val="2"/>
      </rPr>
      <t>(2)</t>
    </r>
  </si>
  <si>
    <r>
      <rPr>
        <sz val="12"/>
        <rFont val="Arial"/>
        <family val="2"/>
      </rPr>
      <t>Spesa media pro capite</t>
    </r>
    <r>
      <rPr>
        <vertAlign val="superscript"/>
        <sz val="12"/>
        <rFont val="Arial"/>
        <family val="2"/>
      </rPr>
      <t>(3)</t>
    </r>
  </si>
  <si>
    <r>
      <rPr>
        <i/>
        <vertAlign val="superscript"/>
        <sz val="10"/>
        <rFont val="Arial"/>
        <family val="2"/>
      </rPr>
      <t>(2)</t>
    </r>
    <r>
      <rPr>
        <i/>
        <sz val="10"/>
        <rFont val="Arial"/>
        <family val="2"/>
      </rPr>
      <t xml:space="preserve"> Per spesa si intendono gli impegni di spesa in conto corrente di competenza relativi al 2019, di comuni e associazioni di</t>
    </r>
  </si>
  <si>
    <t>comuni per l'erogazione dei servizi e degli interventi socio-assistenziali. Sono incluse le spese per il personale, per l'affitto</t>
  </si>
  <si>
    <t xml:space="preserve">di immobili o attrezzature e per l'acquisto di beni  e servizi (spesa gestita direttamente). Nel caso in cui il servizio venga </t>
  </si>
  <si>
    <t>gestito da altre organizzazioni (ad esempio:cooperative sociali) la spesa è data dai costi dell'affidamento a terzi del servizio</t>
  </si>
  <si>
    <t>(spesa gestita indirettamente). La spesa è al netto della compartecipazione degli utenti e del Servizio Sanitario Nazionale.</t>
  </si>
  <si>
    <r>
      <rPr>
        <i/>
        <vertAlign val="superscript"/>
        <sz val="10"/>
        <rFont val="Arial"/>
        <family val="2"/>
      </rPr>
      <t>(3)</t>
    </r>
    <r>
      <rPr>
        <i/>
        <sz val="10"/>
        <rFont val="Arial"/>
        <family val="2"/>
      </rPr>
      <t xml:space="preserve"> Rapporto tra spesa e popolazione residente</t>
    </r>
  </si>
  <si>
    <r>
      <rPr>
        <b/>
        <sz val="12"/>
        <rFont val="Arial"/>
        <family val="2"/>
      </rPr>
      <t xml:space="preserve">Tavola 3- Compartecipazione degli utenti alla spesa per zona socio sanitaria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 area di intervento</t>
    </r>
  </si>
  <si>
    <t xml:space="preserve"> in Toscana-Anno 2020 (Valori assoluti e percentuali) </t>
  </si>
  <si>
    <t>AREA DI UTENZA</t>
  </si>
  <si>
    <t>Famiglie e minori</t>
  </si>
  <si>
    <t>Anziani</t>
  </si>
  <si>
    <t>Disabili</t>
  </si>
  <si>
    <t>Povertà e Disagio adulti</t>
  </si>
  <si>
    <t>Immigrati e Nomadi</t>
  </si>
  <si>
    <t>Dipendenze</t>
  </si>
  <si>
    <t>Multiutenza</t>
  </si>
  <si>
    <t xml:space="preserve">Valori percentuali </t>
  </si>
  <si>
    <r>
      <rPr>
        <b/>
        <sz val="12"/>
        <rFont val="Arial"/>
        <family val="2"/>
      </rPr>
      <t>Tavola 4- Compartecipazione del  Servizio Sanitario Nazionale alla spesa per zona socio sanitaria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 e area di intervento</t>
    </r>
  </si>
  <si>
    <r>
      <rPr>
        <b/>
        <sz val="12"/>
        <rFont val="Arial"/>
        <family val="2"/>
      </rPr>
      <t>Tavola 5- Spesa per interventi e servizi sociali dei comuni singoli o associati per area di utenza e per zone socio-sanitarie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</t>
    </r>
  </si>
  <si>
    <t>in Toscana- Anno 2020 (Valori assoluti)</t>
  </si>
  <si>
    <t>(1) Legge regionale 23 marzo 2017, n. 11 "Disposizioni in merito alla revisione degli ambiti territoriali delle zone-distretto. Modifiche alla l.r. 40/2005 ed alla l.r. 41/2 0 0 5</t>
  </si>
  <si>
    <t xml:space="preserve">Tavola 5.1- Spesa per interventi e servizi sociali dei comuni singoli o associati per area di utenza e per zone </t>
  </si>
  <si>
    <r>
      <rPr>
        <b/>
        <sz val="12"/>
        <rFont val="Arial"/>
        <family val="2"/>
      </rPr>
      <t>socio-sanitarie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in Toscana- Anno 2020 (Valori percentuali)</t>
    </r>
  </si>
  <si>
    <t xml:space="preserve">Tavola 5.1 (segue)- Spesa per interventi e servizi sociali dei comuni singoli o associati per area di utenza e per zone </t>
  </si>
  <si>
    <t>Toscana</t>
  </si>
  <si>
    <t>Tavola 6- Spesa dei comuni singoli o associati per area di utenza e per macro-area di interventi e servizi in Toscana-Anno 2020 (Valori assoluti e percentuali)</t>
  </si>
  <si>
    <t>MACRO-AREA DI INTERVENTI E SERVIZI SOCIALI</t>
  </si>
  <si>
    <t>Interventi e servizi</t>
  </si>
  <si>
    <t>Strutture</t>
  </si>
  <si>
    <t>Trasferimenti in denaro</t>
  </si>
  <si>
    <t>Famiglia e minori</t>
  </si>
  <si>
    <t>Povertà e Disagio Adulti</t>
  </si>
  <si>
    <t>..</t>
  </si>
  <si>
    <t>Tavola 7- Spesa dei comuni singoli o associati per area di utenza e per ente gestore in Toscana- Anno 2020 (Valori assoluti e percentuali)</t>
  </si>
  <si>
    <t>ENTE GESTORE</t>
  </si>
  <si>
    <t>Comuni</t>
  </si>
  <si>
    <t>Distretto sociale</t>
  </si>
  <si>
    <t>Consorzio</t>
  </si>
  <si>
    <t>Asl</t>
  </si>
  <si>
    <t>Unioni di Comuni</t>
  </si>
  <si>
    <t>Altra associazione di Comuni</t>
  </si>
  <si>
    <t>Atra associazione di Comuni</t>
  </si>
  <si>
    <t>Tavola 8- Spesa dei comuni singoli o associati per macro-area di interventi e servizi e per ente gestore in Toscana-Anno 2020 (Valori assoluti e percentuali)</t>
  </si>
  <si>
    <t>MACRO AREA DI INTERVENTO</t>
  </si>
  <si>
    <t>ENTI GESTORI</t>
  </si>
  <si>
    <t>Tavola 9- Spesa dei comuni singoli o associati per area di utenza, macro-area di intervento e ente gestore in Toscana-Anno 2020(Valori assoluti e percentuali)</t>
  </si>
  <si>
    <t>interventi e servizi</t>
  </si>
  <si>
    <t>trasferimenti in denaro</t>
  </si>
  <si>
    <t>strutture</t>
  </si>
  <si>
    <t>Anziani (65 anni e più)</t>
  </si>
  <si>
    <t>Immigrati e nomadi</t>
  </si>
  <si>
    <t>Povertà, disagio adulti e senza fissa dimora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</si>
</sst>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15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7" xfId="0" applyNumberFormat="1" applyFont="1" applyBorder="1" applyAlignment="1">
      <alignment horizontal="right"/>
    </xf>
    <xf numFmtId="0" fontId="9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7" fillId="0" borderId="8" xfId="0" applyFont="1" applyFill="1" applyBorder="1" applyAlignment="1">
      <alignment/>
    </xf>
    <xf numFmtId="0" fontId="14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7" fillId="0" borderId="8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3" fontId="0" fillId="2" borderId="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 horizontal="right"/>
    </xf>
    <xf numFmtId="0" fontId="8" fillId="2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0" fillId="0" borderId="7" xfId="0" applyNumberFormat="1" applyFont="1" applyBorder="1" applyAlignment="1">
      <alignment horizontal="right"/>
    </xf>
    <xf numFmtId="0" fontId="0" fillId="2" borderId="7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73"/>
  <sheetViews>
    <sheetView zoomScale="90" zoomScaleNormal="90" workbookViewId="0" topLeftCell="A1">
      <selection activeCell="E7" sqref="E7"/>
    </sheetView>
  </sheetViews>
  <sheetFormatPr defaultColWidth="9.140625" defaultRowHeight="12.75"/>
  <cols>
    <col min="1" max="1" width="36.57421875" style="1" customWidth="1"/>
    <col min="2" max="2" width="25.00390625" style="1" customWidth="1"/>
    <col min="3" max="3" width="28.57421875" style="1" customWidth="1"/>
    <col min="4" max="4" width="29.7109375" style="1" customWidth="1"/>
    <col min="5" max="5" width="21.28125" style="1" customWidth="1"/>
    <col min="6" max="8" width="9.00390625" style="1" customWidth="1"/>
    <col min="9" max="9" width="17.57421875" style="1" customWidth="1"/>
    <col min="10" max="10" width="9.00390625" style="1" customWidth="1"/>
    <col min="11" max="11" width="16.00390625" style="1" customWidth="1"/>
    <col min="12" max="16384" width="9.00390625" style="1" customWidth="1"/>
  </cols>
  <sheetData>
    <row r="1" ht="15.75">
      <c r="A1" s="2" t="s">
        <v>0</v>
      </c>
    </row>
    <row r="2" ht="18.75">
      <c r="A2" s="2" t="s">
        <v>1</v>
      </c>
    </row>
    <row r="3" ht="15">
      <c r="A3" s="3" t="s">
        <v>2</v>
      </c>
    </row>
    <row r="4" spans="1:5" ht="15">
      <c r="A4" s="4" t="s">
        <v>3</v>
      </c>
      <c r="B4" s="5" t="s">
        <v>4</v>
      </c>
      <c r="C4" s="5" t="s">
        <v>5</v>
      </c>
      <c r="D4" s="5" t="s">
        <v>6</v>
      </c>
      <c r="E4" s="6" t="s">
        <v>7</v>
      </c>
    </row>
    <row r="5" spans="1:5" ht="15">
      <c r="A5" s="7"/>
      <c r="B5" s="8"/>
      <c r="C5" s="8"/>
      <c r="D5" s="8"/>
      <c r="E5" s="9"/>
    </row>
    <row r="6" spans="1:5" ht="15">
      <c r="A6" s="68" t="s">
        <v>8</v>
      </c>
      <c r="B6" s="68"/>
      <c r="C6" s="68"/>
      <c r="D6" s="68"/>
      <c r="E6" s="68"/>
    </row>
    <row r="7" spans="1:5" ht="15">
      <c r="A7" s="10" t="s">
        <v>9</v>
      </c>
      <c r="B7" s="11">
        <v>10681051</v>
      </c>
      <c r="C7" s="11">
        <v>1189933</v>
      </c>
      <c r="D7" s="11">
        <v>4329001</v>
      </c>
      <c r="E7" s="12">
        <v>5162117</v>
      </c>
    </row>
    <row r="8" spans="1:5" ht="15">
      <c r="A8" s="10" t="s">
        <v>10</v>
      </c>
      <c r="B8" s="11">
        <v>22581230</v>
      </c>
      <c r="C8" s="11">
        <v>2791916</v>
      </c>
      <c r="D8" s="11">
        <v>1882911</v>
      </c>
      <c r="E8" s="12">
        <v>17906403</v>
      </c>
    </row>
    <row r="9" spans="1:5" ht="15">
      <c r="A9" s="10" t="s">
        <v>11</v>
      </c>
      <c r="B9" s="11">
        <v>12211517</v>
      </c>
      <c r="C9" s="11">
        <v>1818148</v>
      </c>
      <c r="D9" s="11">
        <v>1389425</v>
      </c>
      <c r="E9" s="12">
        <v>9003944</v>
      </c>
    </row>
    <row r="10" spans="1:5" ht="15">
      <c r="A10" s="10" t="s">
        <v>12</v>
      </c>
      <c r="B10" s="11">
        <v>42036134</v>
      </c>
      <c r="C10" s="11">
        <v>4578662</v>
      </c>
      <c r="D10" s="11">
        <v>2475852</v>
      </c>
      <c r="E10" s="12">
        <v>34981620</v>
      </c>
    </row>
    <row r="11" spans="1:5" ht="15">
      <c r="A11" s="10" t="s">
        <v>13</v>
      </c>
      <c r="B11" s="11">
        <v>35731233</v>
      </c>
      <c r="C11" s="11">
        <v>1508757</v>
      </c>
      <c r="D11" s="11">
        <v>185891</v>
      </c>
      <c r="E11" s="12">
        <v>34036585</v>
      </c>
    </row>
    <row r="12" spans="1:5" ht="15">
      <c r="A12" s="10" t="s">
        <v>14</v>
      </c>
      <c r="B12" s="11">
        <v>20966968</v>
      </c>
      <c r="C12" s="11">
        <v>1654834</v>
      </c>
      <c r="D12" s="11">
        <v>1650</v>
      </c>
      <c r="E12" s="12">
        <v>19310484</v>
      </c>
    </row>
    <row r="13" spans="1:5" ht="15">
      <c r="A13" s="10" t="s">
        <v>15</v>
      </c>
      <c r="B13" s="11">
        <v>100888389</v>
      </c>
      <c r="C13" s="11">
        <v>4455923</v>
      </c>
      <c r="D13" s="11">
        <v>100</v>
      </c>
      <c r="E13" s="12">
        <v>96432366</v>
      </c>
    </row>
    <row r="14" spans="1:5" ht="15">
      <c r="A14" s="10" t="s">
        <v>16</v>
      </c>
      <c r="B14" s="11">
        <v>10149832</v>
      </c>
      <c r="C14" s="11">
        <v>448276</v>
      </c>
      <c r="D14" s="11">
        <v>0</v>
      </c>
      <c r="E14" s="12">
        <v>9701556</v>
      </c>
    </row>
    <row r="15" spans="1:5" ht="15">
      <c r="A15" s="10" t="s">
        <v>17</v>
      </c>
      <c r="B15" s="11">
        <v>25884858</v>
      </c>
      <c r="C15" s="11">
        <v>2606197</v>
      </c>
      <c r="D15" s="11">
        <v>0</v>
      </c>
      <c r="E15" s="12">
        <v>23278661</v>
      </c>
    </row>
    <row r="16" spans="1:5" ht="15">
      <c r="A16" s="10" t="s">
        <v>18</v>
      </c>
      <c r="B16" s="11">
        <v>5385932</v>
      </c>
      <c r="C16" s="11">
        <v>265236</v>
      </c>
      <c r="D16" s="11">
        <v>6665</v>
      </c>
      <c r="E16" s="12">
        <v>5114031</v>
      </c>
    </row>
    <row r="17" spans="1:5" ht="15">
      <c r="A17" s="10" t="s">
        <v>19</v>
      </c>
      <c r="B17" s="11">
        <v>23568668</v>
      </c>
      <c r="C17" s="11">
        <v>460364</v>
      </c>
      <c r="D17" s="11">
        <v>0</v>
      </c>
      <c r="E17" s="12">
        <v>23108304</v>
      </c>
    </row>
    <row r="18" spans="1:5" ht="15">
      <c r="A18" s="10" t="s">
        <v>20</v>
      </c>
      <c r="B18" s="11">
        <v>6281729</v>
      </c>
      <c r="C18" s="11">
        <v>868957</v>
      </c>
      <c r="D18" s="11">
        <v>2251940</v>
      </c>
      <c r="E18" s="12">
        <v>3160832</v>
      </c>
    </row>
    <row r="19" spans="1:5" ht="15">
      <c r="A19" s="10" t="s">
        <v>21</v>
      </c>
      <c r="B19" s="11">
        <v>27020946</v>
      </c>
      <c r="C19" s="11">
        <v>3221790</v>
      </c>
      <c r="D19" s="11">
        <v>0</v>
      </c>
      <c r="E19" s="12">
        <v>23799156</v>
      </c>
    </row>
    <row r="20" spans="1:5" ht="15">
      <c r="A20" s="10" t="s">
        <v>22</v>
      </c>
      <c r="B20" s="11">
        <v>23904393</v>
      </c>
      <c r="C20" s="11">
        <v>595297</v>
      </c>
      <c r="D20" s="11">
        <v>569380</v>
      </c>
      <c r="E20" s="12">
        <v>22739716</v>
      </c>
    </row>
    <row r="21" spans="1:5" ht="15">
      <c r="A21" s="10" t="s">
        <v>23</v>
      </c>
      <c r="B21" s="11">
        <v>8518156</v>
      </c>
      <c r="C21" s="11">
        <v>955300</v>
      </c>
      <c r="D21" s="11">
        <v>3876989</v>
      </c>
      <c r="E21" s="12">
        <v>3685867</v>
      </c>
    </row>
    <row r="22" spans="1:5" ht="15">
      <c r="A22" s="10" t="s">
        <v>24</v>
      </c>
      <c r="B22" s="11">
        <v>23485117</v>
      </c>
      <c r="C22" s="11">
        <v>1104939</v>
      </c>
      <c r="D22" s="11">
        <v>676407</v>
      </c>
      <c r="E22" s="12">
        <v>21703771</v>
      </c>
    </row>
    <row r="23" spans="1:5" ht="15">
      <c r="A23" s="10" t="s">
        <v>25</v>
      </c>
      <c r="B23" s="11">
        <v>13262437</v>
      </c>
      <c r="C23" s="11">
        <v>551125</v>
      </c>
      <c r="D23" s="11">
        <v>1153354</v>
      </c>
      <c r="E23" s="12">
        <v>11557958</v>
      </c>
    </row>
    <row r="24" spans="1:5" ht="15">
      <c r="A24" s="10" t="s">
        <v>26</v>
      </c>
      <c r="B24" s="11">
        <v>12317091</v>
      </c>
      <c r="C24" s="11">
        <v>943240</v>
      </c>
      <c r="D24" s="11">
        <v>6283534</v>
      </c>
      <c r="E24" s="12">
        <v>5090317</v>
      </c>
    </row>
    <row r="25" spans="1:5" ht="15">
      <c r="A25" s="10" t="s">
        <v>27</v>
      </c>
      <c r="B25" s="11">
        <v>48937117</v>
      </c>
      <c r="C25" s="11">
        <v>4261058</v>
      </c>
      <c r="D25" s="11">
        <v>17089941</v>
      </c>
      <c r="E25" s="12">
        <v>27586118</v>
      </c>
    </row>
    <row r="26" spans="1:5" ht="15">
      <c r="A26" s="10" t="s">
        <v>28</v>
      </c>
      <c r="B26" s="11">
        <v>28298772</v>
      </c>
      <c r="C26" s="11">
        <v>1952810</v>
      </c>
      <c r="D26" s="11">
        <v>12044054</v>
      </c>
      <c r="E26" s="12">
        <v>14301908</v>
      </c>
    </row>
    <row r="27" spans="1:5" ht="15">
      <c r="A27" s="10" t="s">
        <v>29</v>
      </c>
      <c r="B27" s="11">
        <v>33155775</v>
      </c>
      <c r="C27" s="11">
        <v>1076676</v>
      </c>
      <c r="D27" s="11">
        <v>0</v>
      </c>
      <c r="E27" s="12">
        <v>32079099</v>
      </c>
    </row>
    <row r="28" spans="1:9" ht="15">
      <c r="A28" s="10" t="s">
        <v>30</v>
      </c>
      <c r="B28" s="11">
        <v>20272554</v>
      </c>
      <c r="C28" s="11">
        <v>312566</v>
      </c>
      <c r="D28" s="11">
        <v>4935582</v>
      </c>
      <c r="E28" s="12">
        <v>15024406</v>
      </c>
      <c r="I28"/>
    </row>
    <row r="29" spans="1:11" ht="15">
      <c r="A29" s="10" t="s">
        <v>31</v>
      </c>
      <c r="B29" s="11">
        <v>40754765</v>
      </c>
      <c r="C29" s="11">
        <v>7529692</v>
      </c>
      <c r="D29" s="11">
        <v>0</v>
      </c>
      <c r="E29" s="12">
        <v>33225073</v>
      </c>
      <c r="K29" s="13"/>
    </row>
    <row r="30" spans="1:5" ht="15">
      <c r="A30" s="10" t="s">
        <v>32</v>
      </c>
      <c r="B30" s="11">
        <v>16590632</v>
      </c>
      <c r="C30" s="11">
        <v>3522947</v>
      </c>
      <c r="D30" s="11">
        <v>3282357</v>
      </c>
      <c r="E30" s="12">
        <v>9785328</v>
      </c>
    </row>
    <row r="31" spans="1:5" ht="15">
      <c r="A31" s="10" t="s">
        <v>33</v>
      </c>
      <c r="B31" s="11">
        <v>18782102</v>
      </c>
      <c r="C31" s="11">
        <v>2152060</v>
      </c>
      <c r="D31" s="11">
        <v>1494045</v>
      </c>
      <c r="E31" s="12">
        <v>15135997</v>
      </c>
    </row>
    <row r="32" spans="1:5" ht="15">
      <c r="A32" s="10" t="s">
        <v>34</v>
      </c>
      <c r="B32" s="11">
        <v>11112657</v>
      </c>
      <c r="C32" s="11">
        <v>1343568</v>
      </c>
      <c r="D32" s="11">
        <v>1178310</v>
      </c>
      <c r="E32" s="12">
        <v>8590779</v>
      </c>
    </row>
    <row r="33" spans="1:5" ht="15.75">
      <c r="A33" s="14" t="s">
        <v>35</v>
      </c>
      <c r="B33" s="15">
        <f>SUM(B7:B32)</f>
        <v>642780055</v>
      </c>
      <c r="C33" s="15">
        <f>SUM(C7:C32)</f>
        <v>52170271</v>
      </c>
      <c r="D33" s="15">
        <f>SUM(D7:D32)</f>
        <v>65107388</v>
      </c>
      <c r="E33" s="15">
        <f>SUM(E7:E32)</f>
        <v>525502396</v>
      </c>
    </row>
    <row r="34" spans="1:5" ht="15.75">
      <c r="A34" s="16" t="s">
        <v>36</v>
      </c>
      <c r="B34" s="17"/>
      <c r="C34" s="17"/>
      <c r="D34" s="17"/>
      <c r="E34" s="17"/>
    </row>
    <row r="35" spans="1:5" ht="15.75">
      <c r="A35" s="18" t="s">
        <v>37</v>
      </c>
      <c r="B35" s="17"/>
      <c r="C35" s="17"/>
      <c r="D35" s="17"/>
      <c r="E35" s="17"/>
    </row>
    <row r="36" spans="1:5" ht="15" customHeight="1">
      <c r="A36" s="69"/>
      <c r="B36" s="69"/>
      <c r="C36" s="69"/>
      <c r="D36" s="69"/>
      <c r="E36" s="69"/>
    </row>
    <row r="37" spans="2:5" ht="15.75">
      <c r="B37" s="17"/>
      <c r="C37" s="17"/>
      <c r="D37" s="17"/>
      <c r="E37" s="17"/>
    </row>
    <row r="38" spans="1:5" ht="15.75">
      <c r="A38" s="19"/>
      <c r="B38" s="17"/>
      <c r="C38" s="17"/>
      <c r="D38" s="17"/>
      <c r="E38" s="17"/>
    </row>
    <row r="39" ht="15.75">
      <c r="A39" s="2" t="s">
        <v>38</v>
      </c>
    </row>
    <row r="40" ht="18.75">
      <c r="A40" s="2" t="s">
        <v>1</v>
      </c>
    </row>
    <row r="41" ht="15.75">
      <c r="A41" s="2" t="s">
        <v>2</v>
      </c>
    </row>
    <row r="42" spans="1:5" ht="15">
      <c r="A42" s="4" t="s">
        <v>3</v>
      </c>
      <c r="B42" s="5" t="s">
        <v>4</v>
      </c>
      <c r="C42" s="5" t="s">
        <v>5</v>
      </c>
      <c r="D42" s="5" t="s">
        <v>6</v>
      </c>
      <c r="E42" s="6" t="s">
        <v>7</v>
      </c>
    </row>
    <row r="43" spans="1:5" ht="15">
      <c r="A43" s="7"/>
      <c r="B43" s="8"/>
      <c r="C43" s="8"/>
      <c r="D43" s="8"/>
      <c r="E43" s="9"/>
    </row>
    <row r="44" spans="1:5" ht="15">
      <c r="A44" s="68" t="s">
        <v>39</v>
      </c>
      <c r="B44" s="68"/>
      <c r="C44" s="68"/>
      <c r="D44" s="68"/>
      <c r="E44" s="68"/>
    </row>
    <row r="45" spans="1:5" ht="15">
      <c r="A45" s="10" t="s">
        <v>9</v>
      </c>
      <c r="B45" s="20">
        <f aca="true" t="shared" si="0" ref="B45:B70">(B7/B$33)*100</f>
        <v>1.6616960835849208</v>
      </c>
      <c r="C45" s="20">
        <f aca="true" t="shared" si="1" ref="C45:C70">(C7/C$33)*100</f>
        <v>2.2808641342882807</v>
      </c>
      <c r="D45" s="20">
        <f aca="true" t="shared" si="2" ref="D45:D70">(D7/D$33)*100</f>
        <v>6.649016544789049</v>
      </c>
      <c r="E45" s="20">
        <f aca="true" t="shared" si="3" ref="E45:E70">(E7/E$33)*100</f>
        <v>0.982320354634501</v>
      </c>
    </row>
    <row r="46" spans="1:5" ht="15">
      <c r="A46" s="10" t="s">
        <v>10</v>
      </c>
      <c r="B46" s="20">
        <f t="shared" si="0"/>
        <v>3.5130570440615183</v>
      </c>
      <c r="C46" s="20">
        <f t="shared" si="1"/>
        <v>5.351545902454675</v>
      </c>
      <c r="D46" s="20">
        <f t="shared" si="2"/>
        <v>2.892008200359689</v>
      </c>
      <c r="E46" s="20">
        <f t="shared" si="3"/>
        <v>3.407482655892591</v>
      </c>
    </row>
    <row r="47" spans="1:5" ht="15">
      <c r="A47" s="10" t="s">
        <v>11</v>
      </c>
      <c r="B47" s="20">
        <f t="shared" si="0"/>
        <v>1.89979712422782</v>
      </c>
      <c r="C47" s="20">
        <f t="shared" si="1"/>
        <v>3.4850269418765336</v>
      </c>
      <c r="D47" s="20">
        <f t="shared" si="2"/>
        <v>2.134051207829133</v>
      </c>
      <c r="E47" s="20">
        <f t="shared" si="3"/>
        <v>1.7133973257849808</v>
      </c>
    </row>
    <row r="48" spans="1:5" ht="15">
      <c r="A48" s="10" t="s">
        <v>12</v>
      </c>
      <c r="B48" s="20">
        <f t="shared" si="0"/>
        <v>6.539738386873252</v>
      </c>
      <c r="C48" s="20">
        <f t="shared" si="1"/>
        <v>8.776381475955914</v>
      </c>
      <c r="D48" s="20">
        <f t="shared" si="2"/>
        <v>3.8027205146058076</v>
      </c>
      <c r="E48" s="20">
        <f t="shared" si="3"/>
        <v>6.656795528673479</v>
      </c>
    </row>
    <row r="49" spans="1:5" ht="15">
      <c r="A49" s="10" t="s">
        <v>13</v>
      </c>
      <c r="B49" s="20">
        <f t="shared" si="0"/>
        <v>5.558858387415272</v>
      </c>
      <c r="C49" s="20">
        <f t="shared" si="1"/>
        <v>2.8919861275016188</v>
      </c>
      <c r="D49" s="20">
        <f t="shared" si="2"/>
        <v>0.2855144488364362</v>
      </c>
      <c r="E49" s="20">
        <f t="shared" si="3"/>
        <v>6.476960953761283</v>
      </c>
    </row>
    <row r="50" spans="1:5" ht="15">
      <c r="A50" s="10" t="s">
        <v>14</v>
      </c>
      <c r="B50" s="20">
        <f t="shared" si="0"/>
        <v>3.2619195068210387</v>
      </c>
      <c r="C50" s="20">
        <f t="shared" si="1"/>
        <v>3.1719865898338924</v>
      </c>
      <c r="D50" s="20">
        <f t="shared" si="2"/>
        <v>0.0025342746049035175</v>
      </c>
      <c r="E50" s="20">
        <f t="shared" si="3"/>
        <v>3.674670971433592</v>
      </c>
    </row>
    <row r="51" spans="1:5" ht="15">
      <c r="A51" s="10" t="s">
        <v>15</v>
      </c>
      <c r="B51" s="20">
        <f t="shared" si="0"/>
        <v>15.695631532935478</v>
      </c>
      <c r="C51" s="20">
        <f t="shared" si="1"/>
        <v>8.541115303004656</v>
      </c>
      <c r="D51" s="20">
        <f t="shared" si="2"/>
        <v>0.00015359240029718285</v>
      </c>
      <c r="E51" s="20">
        <f t="shared" si="3"/>
        <v>18.350509290541844</v>
      </c>
    </row>
    <row r="52" spans="1:5" ht="15">
      <c r="A52" s="10" t="s">
        <v>16</v>
      </c>
      <c r="B52" s="20">
        <f t="shared" si="0"/>
        <v>1.5790521067116807</v>
      </c>
      <c r="C52" s="20">
        <f t="shared" si="1"/>
        <v>0.8592556477232024</v>
      </c>
      <c r="D52" s="20">
        <f t="shared" si="2"/>
        <v>0</v>
      </c>
      <c r="E52" s="20">
        <f t="shared" si="3"/>
        <v>1.8461487661799356</v>
      </c>
    </row>
    <row r="53" spans="1:5" ht="15">
      <c r="A53" s="10" t="s">
        <v>17</v>
      </c>
      <c r="B53" s="20">
        <f t="shared" si="0"/>
        <v>4.0270163640967365</v>
      </c>
      <c r="C53" s="20">
        <f t="shared" si="1"/>
        <v>4.995559635870015</v>
      </c>
      <c r="D53" s="20">
        <f t="shared" si="2"/>
        <v>0</v>
      </c>
      <c r="E53" s="20">
        <f t="shared" si="3"/>
        <v>4.429791600797953</v>
      </c>
    </row>
    <row r="54" spans="1:5" ht="15">
      <c r="A54" s="10" t="s">
        <v>18</v>
      </c>
      <c r="B54" s="20">
        <f t="shared" si="0"/>
        <v>0.8379121222110727</v>
      </c>
      <c r="C54" s="20">
        <f t="shared" si="1"/>
        <v>0.5084044895990669</v>
      </c>
      <c r="D54" s="20">
        <f t="shared" si="2"/>
        <v>0.01023693347980724</v>
      </c>
      <c r="E54" s="20">
        <f t="shared" si="3"/>
        <v>0.9731698730446893</v>
      </c>
    </row>
    <row r="55" spans="1:5" ht="15">
      <c r="A55" s="10" t="s">
        <v>19</v>
      </c>
      <c r="B55" s="20">
        <f t="shared" si="0"/>
        <v>3.666676931971699</v>
      </c>
      <c r="C55" s="20">
        <f t="shared" si="1"/>
        <v>0.8824259318108584</v>
      </c>
      <c r="D55" s="20">
        <f t="shared" si="2"/>
        <v>0</v>
      </c>
      <c r="E55" s="20">
        <f t="shared" si="3"/>
        <v>4.39737367058551</v>
      </c>
    </row>
    <row r="56" spans="1:5" ht="15">
      <c r="A56" s="10" t="s">
        <v>20</v>
      </c>
      <c r="B56" s="20">
        <f t="shared" si="0"/>
        <v>0.9772750338371964</v>
      </c>
      <c r="C56" s="20">
        <f t="shared" si="1"/>
        <v>1.665617186462382</v>
      </c>
      <c r="D56" s="20">
        <f t="shared" si="2"/>
        <v>3.4588086992523794</v>
      </c>
      <c r="E56" s="20">
        <f t="shared" si="3"/>
        <v>0.6014876476414772</v>
      </c>
    </row>
    <row r="57" spans="1:5" ht="15">
      <c r="A57" s="10" t="s">
        <v>21</v>
      </c>
      <c r="B57" s="20">
        <f t="shared" si="0"/>
        <v>4.203762358494462</v>
      </c>
      <c r="C57" s="20">
        <f t="shared" si="1"/>
        <v>6.175528587919354</v>
      </c>
      <c r="D57" s="20">
        <f t="shared" si="2"/>
        <v>0</v>
      </c>
      <c r="E57" s="20">
        <f t="shared" si="3"/>
        <v>4.528838722935148</v>
      </c>
    </row>
    <row r="58" spans="1:5" ht="15">
      <c r="A58" s="10" t="s">
        <v>22</v>
      </c>
      <c r="B58" s="20">
        <f t="shared" si="0"/>
        <v>3.7189070840102527</v>
      </c>
      <c r="C58" s="20">
        <f t="shared" si="1"/>
        <v>1.1410655696996475</v>
      </c>
      <c r="D58" s="20">
        <f t="shared" si="2"/>
        <v>0.8745244088120998</v>
      </c>
      <c r="E58" s="20">
        <f t="shared" si="3"/>
        <v>4.327233552708673</v>
      </c>
    </row>
    <row r="59" spans="1:5" ht="15">
      <c r="A59" s="10" t="s">
        <v>23</v>
      </c>
      <c r="B59" s="20">
        <f t="shared" si="0"/>
        <v>1.3252054001582236</v>
      </c>
      <c r="C59" s="20">
        <f t="shared" si="1"/>
        <v>1.8311194894885634</v>
      </c>
      <c r="D59" s="20">
        <f t="shared" si="2"/>
        <v>5.954760464357746</v>
      </c>
      <c r="E59" s="20">
        <f t="shared" si="3"/>
        <v>0.7013987049452007</v>
      </c>
    </row>
    <row r="60" spans="1:5" ht="15">
      <c r="A60" s="10" t="s">
        <v>24</v>
      </c>
      <c r="B60" s="20">
        <f t="shared" si="0"/>
        <v>3.653678551055851</v>
      </c>
      <c r="C60" s="20">
        <f t="shared" si="1"/>
        <v>2.1179475950968323</v>
      </c>
      <c r="D60" s="20">
        <f t="shared" si="2"/>
        <v>1.0389097470781656</v>
      </c>
      <c r="E60" s="20">
        <f t="shared" si="3"/>
        <v>4.1300993421160355</v>
      </c>
    </row>
    <row r="61" spans="1:5" ht="15">
      <c r="A61" s="10" t="s">
        <v>25</v>
      </c>
      <c r="B61" s="20">
        <f t="shared" si="0"/>
        <v>2.063293174210267</v>
      </c>
      <c r="C61" s="20">
        <f t="shared" si="1"/>
        <v>1.0563966593158007</v>
      </c>
      <c r="D61" s="20">
        <f t="shared" si="2"/>
        <v>1.7714640925235705</v>
      </c>
      <c r="E61" s="20">
        <f t="shared" si="3"/>
        <v>2.199411094597559</v>
      </c>
    </row>
    <row r="62" spans="1:5" ht="15">
      <c r="A62" s="10" t="s">
        <v>26</v>
      </c>
      <c r="B62" s="20">
        <f t="shared" si="0"/>
        <v>1.9162217159958392</v>
      </c>
      <c r="C62" s="20">
        <f t="shared" si="1"/>
        <v>1.8080028758140818</v>
      </c>
      <c r="D62" s="20">
        <f t="shared" si="2"/>
        <v>9.651030694089586</v>
      </c>
      <c r="E62" s="20">
        <f t="shared" si="3"/>
        <v>0.9686572390052433</v>
      </c>
    </row>
    <row r="63" spans="1:5" ht="15">
      <c r="A63" s="10" t="s">
        <v>27</v>
      </c>
      <c r="B63" s="20">
        <f t="shared" si="0"/>
        <v>7.613353373262337</v>
      </c>
      <c r="C63" s="20">
        <f t="shared" si="1"/>
        <v>8.16759797931661</v>
      </c>
      <c r="D63" s="20">
        <f t="shared" si="2"/>
        <v>26.248850591272376</v>
      </c>
      <c r="E63" s="20">
        <f t="shared" si="3"/>
        <v>5.249475208862797</v>
      </c>
    </row>
    <row r="64" spans="1:5" ht="15">
      <c r="A64" s="10" t="s">
        <v>28</v>
      </c>
      <c r="B64" s="20">
        <f t="shared" si="0"/>
        <v>4.40255913043226</v>
      </c>
      <c r="C64" s="20">
        <f t="shared" si="1"/>
        <v>3.7431471268378114</v>
      </c>
      <c r="D64" s="20">
        <f t="shared" si="2"/>
        <v>18.498751631688865</v>
      </c>
      <c r="E64" s="20">
        <f t="shared" si="3"/>
        <v>2.721568561601763</v>
      </c>
    </row>
    <row r="65" spans="1:5" ht="15">
      <c r="A65" s="10" t="s">
        <v>29</v>
      </c>
      <c r="B65" s="20">
        <f t="shared" si="0"/>
        <v>5.158183540713627</v>
      </c>
      <c r="C65" s="20">
        <f t="shared" si="1"/>
        <v>2.0637730633985014</v>
      </c>
      <c r="D65" s="20">
        <f t="shared" si="2"/>
        <v>0</v>
      </c>
      <c r="E65" s="20">
        <f t="shared" si="3"/>
        <v>6.104462937596197</v>
      </c>
    </row>
    <row r="66" spans="1:5" ht="15">
      <c r="A66" s="10" t="s">
        <v>30</v>
      </c>
      <c r="B66" s="20">
        <f t="shared" si="0"/>
        <v>3.153886596559067</v>
      </c>
      <c r="C66" s="20">
        <f t="shared" si="1"/>
        <v>0.5991266558688184</v>
      </c>
      <c r="D66" s="20">
        <f t="shared" si="2"/>
        <v>7.580678862435704</v>
      </c>
      <c r="E66" s="20">
        <f t="shared" si="3"/>
        <v>2.8590556607091093</v>
      </c>
    </row>
    <row r="67" spans="1:5" ht="15">
      <c r="A67" s="10" t="s">
        <v>31</v>
      </c>
      <c r="B67" s="20">
        <f t="shared" si="0"/>
        <v>6.340390415505347</v>
      </c>
      <c r="C67" s="20">
        <f t="shared" si="1"/>
        <v>14.432917168477044</v>
      </c>
      <c r="D67" s="20">
        <f t="shared" si="2"/>
        <v>0</v>
      </c>
      <c r="E67" s="20">
        <f t="shared" si="3"/>
        <v>6.32253501656727</v>
      </c>
    </row>
    <row r="68" spans="1:5" ht="15">
      <c r="A68" s="10" t="s">
        <v>32</v>
      </c>
      <c r="B68" s="20">
        <f t="shared" si="0"/>
        <v>2.5810744858908232</v>
      </c>
      <c r="C68" s="20">
        <f t="shared" si="1"/>
        <v>6.75278646722</v>
      </c>
      <c r="D68" s="20">
        <f t="shared" si="2"/>
        <v>5.041450902622603</v>
      </c>
      <c r="E68" s="20">
        <f t="shared" si="3"/>
        <v>1.8620900826492142</v>
      </c>
    </row>
    <row r="69" spans="1:5" ht="15">
      <c r="A69" s="10" t="s">
        <v>33</v>
      </c>
      <c r="B69" s="20">
        <f t="shared" si="0"/>
        <v>2.9220107024011504</v>
      </c>
      <c r="C69" s="20">
        <f t="shared" si="1"/>
        <v>4.12506962058909</v>
      </c>
      <c r="D69" s="20">
        <f t="shared" si="2"/>
        <v>2.294739577020046</v>
      </c>
      <c r="E69" s="20">
        <f t="shared" si="3"/>
        <v>2.8802907684554118</v>
      </c>
    </row>
    <row r="70" spans="1:5" ht="15">
      <c r="A70" s="10" t="s">
        <v>34</v>
      </c>
      <c r="B70" s="20">
        <f t="shared" si="0"/>
        <v>1.7288428465628107</v>
      </c>
      <c r="C70" s="20">
        <f t="shared" si="1"/>
        <v>2.5753517745767507</v>
      </c>
      <c r="D70" s="20">
        <f t="shared" si="2"/>
        <v>1.8097946119417354</v>
      </c>
      <c r="E70" s="20">
        <f t="shared" si="3"/>
        <v>1.6347744682785423</v>
      </c>
    </row>
    <row r="71" spans="1:5" ht="15.75">
      <c r="A71" s="14" t="s">
        <v>35</v>
      </c>
      <c r="B71" s="21">
        <f>SUM(B45:B70)</f>
        <v>100.00000000000001</v>
      </c>
      <c r="C71" s="21">
        <f>SUM(C45:C70)</f>
        <v>100</v>
      </c>
      <c r="D71" s="21">
        <f>SUM(D45:D70)</f>
        <v>99.99999999999999</v>
      </c>
      <c r="E71" s="21">
        <f>SUM(E45:E70)</f>
        <v>99.99999999999997</v>
      </c>
    </row>
    <row r="72" ht="15">
      <c r="A72" s="16" t="s">
        <v>36</v>
      </c>
    </row>
    <row r="73" ht="15">
      <c r="A73" s="18" t="s">
        <v>37</v>
      </c>
    </row>
  </sheetData>
  <sheetProtection selectLockedCells="1" selectUnlockedCells="1"/>
  <mergeCells count="3">
    <mergeCell ref="A6:E6"/>
    <mergeCell ref="A36:E36"/>
    <mergeCell ref="A44:E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H40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41.421875" style="1" customWidth="1"/>
    <col min="2" max="2" width="32.140625" style="1" customWidth="1"/>
    <col min="3" max="3" width="30.7109375" style="1" customWidth="1"/>
    <col min="4" max="4" width="31.57421875" style="1" customWidth="1"/>
    <col min="5" max="6" width="9.00390625" style="1" customWidth="1"/>
    <col min="7" max="7" width="26.00390625" style="1" customWidth="1"/>
    <col min="8" max="8" width="29.7109375" style="1" customWidth="1"/>
    <col min="9" max="16384" width="9.00390625" style="1" customWidth="1"/>
  </cols>
  <sheetData>
    <row r="1" ht="15.75">
      <c r="A1" s="2" t="s">
        <v>40</v>
      </c>
    </row>
    <row r="2" ht="18.75">
      <c r="A2" s="2" t="s">
        <v>41</v>
      </c>
    </row>
    <row r="3" spans="1:4" ht="18">
      <c r="A3" s="22"/>
      <c r="B3" s="70" t="s">
        <v>42</v>
      </c>
      <c r="C3" s="70"/>
      <c r="D3" s="23" t="s">
        <v>43</v>
      </c>
    </row>
    <row r="4" spans="1:4" ht="15">
      <c r="A4" s="24" t="s">
        <v>3</v>
      </c>
      <c r="B4" s="25" t="s">
        <v>8</v>
      </c>
      <c r="C4" s="25" t="s">
        <v>39</v>
      </c>
      <c r="D4" s="26"/>
    </row>
    <row r="5" spans="1:4" ht="15">
      <c r="A5" s="10" t="s">
        <v>9</v>
      </c>
      <c r="B5" s="27">
        <v>5162117</v>
      </c>
      <c r="C5" s="20">
        <f>(B5/B31)*100</f>
        <v>0.982320354634501</v>
      </c>
      <c r="D5" s="20">
        <v>102</v>
      </c>
    </row>
    <row r="6" spans="1:4" ht="15">
      <c r="A6" s="10" t="s">
        <v>10</v>
      </c>
      <c r="B6" s="27">
        <v>17906403</v>
      </c>
      <c r="C6" s="20">
        <f>(B6/B31)*100</f>
        <v>3.407482655892591</v>
      </c>
      <c r="D6" s="20">
        <v>93</v>
      </c>
    </row>
    <row r="7" spans="1:4" ht="15">
      <c r="A7" s="10" t="s">
        <v>11</v>
      </c>
      <c r="B7" s="27">
        <v>9003944</v>
      </c>
      <c r="C7" s="20">
        <f>(B7/B31)*100</f>
        <v>1.7133973257849808</v>
      </c>
      <c r="D7" s="20">
        <v>95</v>
      </c>
    </row>
    <row r="8" spans="1:4" ht="15">
      <c r="A8" s="10" t="s">
        <v>12</v>
      </c>
      <c r="B8" s="27">
        <v>34981620</v>
      </c>
      <c r="C8" s="20">
        <f>(B8/B31)*100</f>
        <v>6.656795528673479</v>
      </c>
      <c r="D8" s="20">
        <v>145</v>
      </c>
    </row>
    <row r="9" spans="1:4" ht="15">
      <c r="A9" s="10" t="s">
        <v>13</v>
      </c>
      <c r="B9" s="27">
        <v>34036585</v>
      </c>
      <c r="C9" s="20">
        <f>(B9/B31)*100</f>
        <v>6.476960953761283</v>
      </c>
      <c r="D9" s="20">
        <v>163</v>
      </c>
    </row>
    <row r="10" spans="1:4" ht="15">
      <c r="A10" s="10" t="s">
        <v>14</v>
      </c>
      <c r="B10" s="27">
        <v>19310484</v>
      </c>
      <c r="C10" s="20">
        <f>(B10/B31)*100</f>
        <v>3.674670971433592</v>
      </c>
      <c r="D10" s="20">
        <v>105</v>
      </c>
    </row>
    <row r="11" spans="1:4" ht="15">
      <c r="A11" s="10" t="s">
        <v>15</v>
      </c>
      <c r="B11" s="27">
        <v>96432366</v>
      </c>
      <c r="C11" s="20">
        <f>(B11/B31)*100</f>
        <v>18.350509290541844</v>
      </c>
      <c r="D11" s="20">
        <v>262</v>
      </c>
    </row>
    <row r="12" spans="1:4" ht="15">
      <c r="A12" s="10" t="s">
        <v>16</v>
      </c>
      <c r="B12" s="27">
        <v>9701556</v>
      </c>
      <c r="C12" s="20">
        <f>(B12/B31)*100</f>
        <v>1.8461487661799356</v>
      </c>
      <c r="D12" s="20">
        <v>153</v>
      </c>
    </row>
    <row r="13" spans="1:4" ht="15">
      <c r="A13" s="10" t="s">
        <v>17</v>
      </c>
      <c r="B13" s="27">
        <v>23278661</v>
      </c>
      <c r="C13" s="20">
        <f>(B13/B31)*100</f>
        <v>4.429791600797953</v>
      </c>
      <c r="D13" s="20">
        <v>137</v>
      </c>
    </row>
    <row r="14" spans="1:4" ht="15">
      <c r="A14" s="10" t="s">
        <v>18</v>
      </c>
      <c r="B14" s="27">
        <v>5114031</v>
      </c>
      <c r="C14" s="20">
        <f>(B14/B31)*100</f>
        <v>0.9731698730446893</v>
      </c>
      <c r="D14" s="20">
        <v>104</v>
      </c>
    </row>
    <row r="15" spans="1:4" ht="15">
      <c r="A15" s="10" t="s">
        <v>19</v>
      </c>
      <c r="B15" s="27">
        <v>23108304</v>
      </c>
      <c r="C15" s="20">
        <f>(B15/B31)*100</f>
        <v>4.39737367058551</v>
      </c>
      <c r="D15" s="20">
        <v>170</v>
      </c>
    </row>
    <row r="16" spans="1:4" ht="15">
      <c r="A16" s="10" t="s">
        <v>20</v>
      </c>
      <c r="B16" s="27">
        <v>3160832</v>
      </c>
      <c r="C16" s="20">
        <f>(B16/B31)*100</f>
        <v>0.6014876476414772</v>
      </c>
      <c r="D16" s="20">
        <v>100</v>
      </c>
    </row>
    <row r="17" spans="1:4" ht="15">
      <c r="A17" s="10" t="s">
        <v>21</v>
      </c>
      <c r="B17" s="27">
        <v>23799156</v>
      </c>
      <c r="C17" s="20">
        <f>(B17/B31)*100</f>
        <v>4.528838722935148</v>
      </c>
      <c r="D17" s="20">
        <v>138</v>
      </c>
    </row>
    <row r="18" spans="1:4" ht="15">
      <c r="A18" s="10" t="s">
        <v>22</v>
      </c>
      <c r="B18" s="27">
        <v>22739716</v>
      </c>
      <c r="C18" s="20">
        <f>(B18/B31)*100</f>
        <v>4.327233552708673</v>
      </c>
      <c r="D18" s="20">
        <v>135</v>
      </c>
    </row>
    <row r="19" spans="1:4" ht="15">
      <c r="A19" s="10" t="s">
        <v>23</v>
      </c>
      <c r="B19" s="27">
        <v>3685867</v>
      </c>
      <c r="C19" s="20">
        <f>(B19/B31)*100</f>
        <v>0.7013987049452007</v>
      </c>
      <c r="D19" s="20">
        <v>68</v>
      </c>
    </row>
    <row r="20" spans="1:4" ht="15">
      <c r="A20" s="10" t="s">
        <v>24</v>
      </c>
      <c r="B20" s="27">
        <v>21703771</v>
      </c>
      <c r="C20" s="20">
        <f>(B20/B31)*100</f>
        <v>4.1300993421160355</v>
      </c>
      <c r="D20" s="20">
        <v>136</v>
      </c>
    </row>
    <row r="21" spans="1:4" ht="15">
      <c r="A21" s="10" t="s">
        <v>25</v>
      </c>
      <c r="B21" s="27">
        <v>11557958</v>
      </c>
      <c r="C21" s="20">
        <f>(B21/B31)*100</f>
        <v>2.199411094597559</v>
      </c>
      <c r="D21" s="20">
        <v>83</v>
      </c>
    </row>
    <row r="22" spans="1:4" ht="15">
      <c r="A22" s="10" t="s">
        <v>26</v>
      </c>
      <c r="B22" s="27">
        <v>5090317</v>
      </c>
      <c r="C22" s="20">
        <f>(B22/B31)*100</f>
        <v>0.9686572390052433</v>
      </c>
      <c r="D22" s="20">
        <v>97</v>
      </c>
    </row>
    <row r="23" spans="1:4" ht="15">
      <c r="A23" s="10" t="s">
        <v>27</v>
      </c>
      <c r="B23" s="27">
        <v>27586118</v>
      </c>
      <c r="C23" s="20">
        <f>(B23/B31)*100</f>
        <v>5.249475208862797</v>
      </c>
      <c r="D23" s="20">
        <v>136</v>
      </c>
    </row>
    <row r="24" spans="1:4" ht="15">
      <c r="A24" s="10" t="s">
        <v>28</v>
      </c>
      <c r="B24" s="27">
        <v>14301908</v>
      </c>
      <c r="C24" s="20">
        <f>(B24/B31)*100</f>
        <v>2.721568561601763</v>
      </c>
      <c r="D24" s="20">
        <v>103</v>
      </c>
    </row>
    <row r="25" spans="1:4" ht="15">
      <c r="A25" s="10" t="s">
        <v>29</v>
      </c>
      <c r="B25" s="27">
        <v>32079099</v>
      </c>
      <c r="C25" s="20">
        <f>(B25/B31)*100</f>
        <v>6.104462937596197</v>
      </c>
      <c r="D25" s="20">
        <v>186</v>
      </c>
    </row>
    <row r="26" spans="1:4" ht="15">
      <c r="A26" s="10" t="s">
        <v>30</v>
      </c>
      <c r="B26" s="27">
        <v>15024406</v>
      </c>
      <c r="C26" s="20">
        <f>(B26/B31)*100</f>
        <v>2.8590556607091093</v>
      </c>
      <c r="D26" s="20">
        <v>126</v>
      </c>
    </row>
    <row r="27" spans="1:4" ht="15">
      <c r="A27" s="10" t="s">
        <v>31</v>
      </c>
      <c r="B27" s="27">
        <v>33225073</v>
      </c>
      <c r="C27" s="20">
        <f>(B27/B31)*100</f>
        <v>6.32253501656727</v>
      </c>
      <c r="D27" s="20">
        <v>127</v>
      </c>
    </row>
    <row r="28" spans="1:4" ht="15">
      <c r="A28" s="10" t="s">
        <v>32</v>
      </c>
      <c r="B28" s="27">
        <v>9785328</v>
      </c>
      <c r="C28" s="20">
        <f>(B28/B31)*100</f>
        <v>1.8620900826492142</v>
      </c>
      <c r="D28" s="20">
        <v>156</v>
      </c>
    </row>
    <row r="29" spans="1:4" ht="15">
      <c r="A29" s="10" t="s">
        <v>33</v>
      </c>
      <c r="B29" s="27">
        <v>15135997</v>
      </c>
      <c r="C29" s="20">
        <f>(B29/B31)*100</f>
        <v>2.8802907684554118</v>
      </c>
      <c r="D29" s="20">
        <v>120</v>
      </c>
    </row>
    <row r="30" spans="1:8" ht="15.75">
      <c r="A30" s="10" t="s">
        <v>34</v>
      </c>
      <c r="B30" s="27">
        <v>8590779</v>
      </c>
      <c r="C30" s="20">
        <f>(B30/B31)*100</f>
        <v>1.6347744682785423</v>
      </c>
      <c r="D30" s="20">
        <v>113</v>
      </c>
      <c r="H30" s="2"/>
    </row>
    <row r="31" spans="1:4" ht="15.75">
      <c r="A31" s="14" t="s">
        <v>35</v>
      </c>
      <c r="B31" s="28">
        <v>525502396</v>
      </c>
      <c r="C31" s="21">
        <f>SUM(C5:C30)</f>
        <v>99.99999999999997</v>
      </c>
      <c r="D31" s="21">
        <v>142</v>
      </c>
    </row>
    <row r="32" spans="1:4" ht="15.75">
      <c r="A32" s="16" t="s">
        <v>36</v>
      </c>
      <c r="B32" s="29"/>
      <c r="C32" s="30"/>
      <c r="D32" s="30"/>
    </row>
    <row r="33" spans="1:4" ht="15.75">
      <c r="A33" s="16"/>
      <c r="B33" s="29"/>
      <c r="C33" s="30"/>
      <c r="D33" s="30"/>
    </row>
    <row r="34" spans="1:4" ht="15.75">
      <c r="A34" s="18" t="s">
        <v>37</v>
      </c>
      <c r="B34" s="29"/>
      <c r="C34" s="30"/>
      <c r="D34" s="30"/>
    </row>
    <row r="35" ht="15">
      <c r="A35" s="31" t="s">
        <v>44</v>
      </c>
    </row>
    <row r="36" ht="15">
      <c r="A36" s="32" t="s">
        <v>45</v>
      </c>
    </row>
    <row r="37" ht="15">
      <c r="A37" s="32" t="s">
        <v>46</v>
      </c>
    </row>
    <row r="38" ht="15">
      <c r="A38" s="32" t="s">
        <v>47</v>
      </c>
    </row>
    <row r="39" ht="15">
      <c r="A39" s="32" t="s">
        <v>48</v>
      </c>
    </row>
    <row r="40" ht="15">
      <c r="A40" s="31" t="s">
        <v>49</v>
      </c>
    </row>
  </sheetData>
  <sheetProtection selectLockedCells="1" selectUnlockedCells="1"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M63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37.28125" style="1" customWidth="1"/>
    <col min="2" max="8" width="21.7109375" style="33" customWidth="1"/>
    <col min="9" max="16384" width="21.7109375" style="1" customWidth="1"/>
  </cols>
  <sheetData>
    <row r="1" ht="18.75">
      <c r="A1" s="2" t="s">
        <v>50</v>
      </c>
    </row>
    <row r="2" ht="15.75">
      <c r="A2" s="2" t="s">
        <v>51</v>
      </c>
    </row>
    <row r="3" spans="1:9" ht="15" customHeight="1">
      <c r="A3" s="71" t="s">
        <v>3</v>
      </c>
      <c r="B3" s="72" t="s">
        <v>52</v>
      </c>
      <c r="C3" s="72"/>
      <c r="D3" s="72"/>
      <c r="E3" s="72"/>
      <c r="F3" s="72"/>
      <c r="G3" s="72"/>
      <c r="H3" s="72"/>
      <c r="I3" s="72"/>
    </row>
    <row r="4" spans="1:9" ht="15" customHeight="1">
      <c r="A4" s="71"/>
      <c r="B4" s="34" t="s">
        <v>53</v>
      </c>
      <c r="C4" s="35" t="s">
        <v>54</v>
      </c>
      <c r="D4" s="36" t="s">
        <v>55</v>
      </c>
      <c r="E4" s="37" t="s">
        <v>56</v>
      </c>
      <c r="F4" s="34" t="s">
        <v>57</v>
      </c>
      <c r="G4" s="38" t="s">
        <v>58</v>
      </c>
      <c r="H4" s="38" t="s">
        <v>59</v>
      </c>
      <c r="I4" s="38" t="s">
        <v>35</v>
      </c>
    </row>
    <row r="5" spans="1:8" ht="15">
      <c r="A5" s="68" t="s">
        <v>8</v>
      </c>
      <c r="B5" s="68"/>
      <c r="C5" s="68"/>
      <c r="D5" s="68"/>
      <c r="E5" s="68"/>
      <c r="F5" s="68"/>
      <c r="G5" s="68"/>
      <c r="H5" s="68"/>
    </row>
    <row r="6" spans="1:13" ht="15">
      <c r="A6" s="10" t="s">
        <v>9</v>
      </c>
      <c r="B6" s="11">
        <v>225104</v>
      </c>
      <c r="C6" s="11">
        <v>947375</v>
      </c>
      <c r="D6" s="11">
        <v>16998</v>
      </c>
      <c r="E6" s="11">
        <v>456</v>
      </c>
      <c r="F6" s="11">
        <v>0</v>
      </c>
      <c r="G6" s="11">
        <v>0</v>
      </c>
      <c r="H6" s="11">
        <v>0</v>
      </c>
      <c r="I6" s="39">
        <f aca="true" t="shared" si="0" ref="I6:I32">SUM(B6:H6)</f>
        <v>1189933</v>
      </c>
      <c r="J6" s="33"/>
      <c r="K6" s="33"/>
      <c r="L6" s="33"/>
      <c r="M6" s="33"/>
    </row>
    <row r="7" spans="1:13" ht="15">
      <c r="A7" s="10" t="s">
        <v>10</v>
      </c>
      <c r="B7" s="11">
        <v>1145886</v>
      </c>
      <c r="C7" s="11">
        <v>1562811</v>
      </c>
      <c r="D7" s="11">
        <v>77129</v>
      </c>
      <c r="E7" s="11">
        <v>6090</v>
      </c>
      <c r="F7" s="11">
        <v>0</v>
      </c>
      <c r="G7" s="11">
        <v>0</v>
      </c>
      <c r="H7" s="11">
        <v>0</v>
      </c>
      <c r="I7" s="39">
        <f t="shared" si="0"/>
        <v>2791916</v>
      </c>
      <c r="J7" s="33"/>
      <c r="K7" s="33"/>
      <c r="L7" s="33"/>
      <c r="M7" s="33"/>
    </row>
    <row r="8" spans="1:13" ht="15">
      <c r="A8" s="10" t="s">
        <v>11</v>
      </c>
      <c r="B8" s="11">
        <v>670523</v>
      </c>
      <c r="C8" s="11">
        <v>1130700</v>
      </c>
      <c r="D8" s="11">
        <v>15601</v>
      </c>
      <c r="E8" s="11">
        <v>1324</v>
      </c>
      <c r="F8" s="11">
        <v>0</v>
      </c>
      <c r="G8" s="11">
        <v>0</v>
      </c>
      <c r="H8" s="11">
        <v>0</v>
      </c>
      <c r="I8" s="39">
        <f t="shared" si="0"/>
        <v>1818148</v>
      </c>
      <c r="J8" s="33"/>
      <c r="K8" s="33"/>
      <c r="L8" s="33"/>
      <c r="M8" s="33"/>
    </row>
    <row r="9" spans="1:13" ht="15">
      <c r="A9" s="10" t="s">
        <v>12</v>
      </c>
      <c r="B9" s="11">
        <v>1812673</v>
      </c>
      <c r="C9" s="11">
        <v>2643829</v>
      </c>
      <c r="D9" s="11">
        <v>122160</v>
      </c>
      <c r="E9" s="11">
        <v>0</v>
      </c>
      <c r="F9" s="11">
        <v>0</v>
      </c>
      <c r="G9" s="11">
        <v>0</v>
      </c>
      <c r="H9" s="11">
        <v>0</v>
      </c>
      <c r="I9" s="39">
        <f t="shared" si="0"/>
        <v>4578662</v>
      </c>
      <c r="J9" s="33"/>
      <c r="K9" s="33"/>
      <c r="L9" s="33"/>
      <c r="M9" s="33"/>
    </row>
    <row r="10" spans="1:13" ht="15">
      <c r="A10" s="10" t="s">
        <v>13</v>
      </c>
      <c r="B10" s="11">
        <v>1185995</v>
      </c>
      <c r="C10" s="11">
        <v>51413</v>
      </c>
      <c r="D10" s="11">
        <v>240485</v>
      </c>
      <c r="E10" s="11">
        <v>30864</v>
      </c>
      <c r="F10" s="11">
        <v>0</v>
      </c>
      <c r="G10" s="11">
        <v>0</v>
      </c>
      <c r="H10" s="11">
        <v>0</v>
      </c>
      <c r="I10" s="39">
        <f t="shared" si="0"/>
        <v>1508757</v>
      </c>
      <c r="J10" s="33"/>
      <c r="K10" s="33"/>
      <c r="L10" s="33"/>
      <c r="M10" s="33"/>
    </row>
    <row r="11" spans="1:13" ht="15">
      <c r="A11" s="10" t="s">
        <v>14</v>
      </c>
      <c r="B11" s="11">
        <v>1398519</v>
      </c>
      <c r="C11" s="11">
        <v>233418</v>
      </c>
      <c r="D11" s="11">
        <v>13426</v>
      </c>
      <c r="E11" s="11">
        <v>5605</v>
      </c>
      <c r="F11" s="11">
        <v>3866</v>
      </c>
      <c r="G11" s="11">
        <v>0</v>
      </c>
      <c r="H11" s="11">
        <v>0</v>
      </c>
      <c r="I11" s="39">
        <f t="shared" si="0"/>
        <v>1654834</v>
      </c>
      <c r="J11" s="33"/>
      <c r="K11" s="33"/>
      <c r="L11" s="33"/>
      <c r="M11" s="33"/>
    </row>
    <row r="12" spans="1:13" ht="15">
      <c r="A12" s="10" t="s">
        <v>15</v>
      </c>
      <c r="B12" s="11">
        <v>4154264</v>
      </c>
      <c r="C12" s="11">
        <v>246781</v>
      </c>
      <c r="D12" s="11">
        <v>54878</v>
      </c>
      <c r="E12" s="11">
        <v>0</v>
      </c>
      <c r="F12" s="11">
        <v>0</v>
      </c>
      <c r="G12" s="11">
        <v>0</v>
      </c>
      <c r="H12" s="11">
        <v>0</v>
      </c>
      <c r="I12" s="39">
        <f t="shared" si="0"/>
        <v>4455923</v>
      </c>
      <c r="J12" s="33"/>
      <c r="K12" s="33"/>
      <c r="L12" s="33"/>
      <c r="M12" s="33"/>
    </row>
    <row r="13" spans="1:13" ht="15">
      <c r="A13" s="10" t="s">
        <v>16</v>
      </c>
      <c r="B13" s="11">
        <v>376007</v>
      </c>
      <c r="C13" s="11">
        <v>44257</v>
      </c>
      <c r="D13" s="11">
        <v>28012</v>
      </c>
      <c r="E13" s="11">
        <v>0</v>
      </c>
      <c r="F13" s="11">
        <v>0</v>
      </c>
      <c r="G13" s="11">
        <v>0</v>
      </c>
      <c r="H13" s="11">
        <v>0</v>
      </c>
      <c r="I13" s="39">
        <f t="shared" si="0"/>
        <v>448276</v>
      </c>
      <c r="J13" s="33"/>
      <c r="K13" s="33"/>
      <c r="L13" s="33"/>
      <c r="M13" s="33"/>
    </row>
    <row r="14" spans="1:13" ht="15">
      <c r="A14" s="10" t="s">
        <v>17</v>
      </c>
      <c r="B14" s="11">
        <v>717851</v>
      </c>
      <c r="C14" s="11">
        <v>1791661</v>
      </c>
      <c r="D14" s="11">
        <v>27899</v>
      </c>
      <c r="E14" s="11">
        <v>68786</v>
      </c>
      <c r="F14" s="11">
        <v>0</v>
      </c>
      <c r="G14" s="11">
        <v>0</v>
      </c>
      <c r="H14" s="11">
        <v>0</v>
      </c>
      <c r="I14" s="39">
        <f t="shared" si="0"/>
        <v>2606197</v>
      </c>
      <c r="J14" s="33"/>
      <c r="K14" s="33"/>
      <c r="L14" s="33"/>
      <c r="M14" s="33"/>
    </row>
    <row r="15" spans="1:13" ht="15">
      <c r="A15" s="10" t="s">
        <v>18</v>
      </c>
      <c r="B15" s="11">
        <v>265236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39">
        <f t="shared" si="0"/>
        <v>265236</v>
      </c>
      <c r="J15" s="33"/>
      <c r="K15" s="33"/>
      <c r="L15" s="33"/>
      <c r="M15" s="33"/>
    </row>
    <row r="16" spans="1:13" ht="15">
      <c r="A16" s="10" t="s">
        <v>19</v>
      </c>
      <c r="B16" s="11">
        <v>390200</v>
      </c>
      <c r="C16" s="11">
        <v>6650</v>
      </c>
      <c r="D16" s="11">
        <v>56897</v>
      </c>
      <c r="E16" s="11">
        <v>6617</v>
      </c>
      <c r="F16" s="11">
        <v>0</v>
      </c>
      <c r="G16" s="11">
        <v>0</v>
      </c>
      <c r="H16" s="11">
        <v>0</v>
      </c>
      <c r="I16" s="39">
        <f t="shared" si="0"/>
        <v>460364</v>
      </c>
      <c r="J16" s="33"/>
      <c r="K16" s="33"/>
      <c r="L16" s="33"/>
      <c r="M16" s="33"/>
    </row>
    <row r="17" spans="1:13" ht="15">
      <c r="A17" s="10" t="s">
        <v>20</v>
      </c>
      <c r="B17" s="11">
        <v>36097</v>
      </c>
      <c r="C17" s="11">
        <v>588910</v>
      </c>
      <c r="D17" s="11">
        <v>243950</v>
      </c>
      <c r="E17" s="11">
        <v>0</v>
      </c>
      <c r="F17" s="11">
        <v>0</v>
      </c>
      <c r="G17" s="11">
        <v>0</v>
      </c>
      <c r="H17" s="11">
        <v>0</v>
      </c>
      <c r="I17" s="39">
        <f t="shared" si="0"/>
        <v>868957</v>
      </c>
      <c r="J17" s="33"/>
      <c r="K17" s="33"/>
      <c r="L17" s="33"/>
      <c r="M17" s="33"/>
    </row>
    <row r="18" spans="1:13" ht="15">
      <c r="A18" s="10" t="s">
        <v>21</v>
      </c>
      <c r="B18" s="11">
        <v>3221790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39">
        <f t="shared" si="0"/>
        <v>3221790</v>
      </c>
      <c r="J18" s="33"/>
      <c r="K18" s="33"/>
      <c r="L18" s="33"/>
      <c r="M18" s="33"/>
    </row>
    <row r="19" spans="1:13" ht="15">
      <c r="A19" s="10" t="s">
        <v>22</v>
      </c>
      <c r="B19" s="11">
        <v>456975</v>
      </c>
      <c r="C19" s="11">
        <v>119129</v>
      </c>
      <c r="D19" s="11">
        <v>19193</v>
      </c>
      <c r="E19" s="11">
        <v>0</v>
      </c>
      <c r="F19" s="11">
        <v>0</v>
      </c>
      <c r="G19" s="11">
        <v>0</v>
      </c>
      <c r="H19" s="11">
        <v>0</v>
      </c>
      <c r="I19" s="39">
        <f t="shared" si="0"/>
        <v>595297</v>
      </c>
      <c r="J19" s="33"/>
      <c r="K19" s="33"/>
      <c r="L19" s="33"/>
      <c r="M19" s="33"/>
    </row>
    <row r="20" spans="1:13" ht="15">
      <c r="A20" s="10" t="s">
        <v>23</v>
      </c>
      <c r="B20" s="11">
        <v>197326</v>
      </c>
      <c r="C20" s="11">
        <v>728377</v>
      </c>
      <c r="D20" s="11">
        <v>29597</v>
      </c>
      <c r="E20" s="11">
        <v>0</v>
      </c>
      <c r="F20" s="11">
        <v>0</v>
      </c>
      <c r="G20" s="11">
        <v>0</v>
      </c>
      <c r="H20" s="11">
        <v>0</v>
      </c>
      <c r="I20" s="39">
        <f t="shared" si="0"/>
        <v>955300</v>
      </c>
      <c r="J20" s="33"/>
      <c r="K20" s="33"/>
      <c r="L20" s="33"/>
      <c r="M20" s="33"/>
    </row>
    <row r="21" spans="1:13" ht="15">
      <c r="A21" s="10" t="s">
        <v>24</v>
      </c>
      <c r="B21" s="11">
        <v>840992</v>
      </c>
      <c r="C21" s="11">
        <v>208578</v>
      </c>
      <c r="D21" s="11">
        <v>48020</v>
      </c>
      <c r="E21" s="11">
        <v>7349</v>
      </c>
      <c r="F21" s="11">
        <v>0</v>
      </c>
      <c r="G21" s="11">
        <v>0</v>
      </c>
      <c r="H21" s="11">
        <v>0</v>
      </c>
      <c r="I21" s="39">
        <f t="shared" si="0"/>
        <v>1104939</v>
      </c>
      <c r="J21" s="33"/>
      <c r="K21" s="33"/>
      <c r="L21" s="33"/>
      <c r="M21" s="33"/>
    </row>
    <row r="22" spans="1:13" ht="15">
      <c r="A22" s="10" t="s">
        <v>25</v>
      </c>
      <c r="B22" s="11">
        <v>471583</v>
      </c>
      <c r="C22" s="11">
        <v>79542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39">
        <f t="shared" si="0"/>
        <v>551125</v>
      </c>
      <c r="J22" s="33"/>
      <c r="K22" s="33"/>
      <c r="L22" s="33"/>
      <c r="M22" s="33"/>
    </row>
    <row r="23" spans="1:13" ht="15">
      <c r="A23" s="10" t="s">
        <v>26</v>
      </c>
      <c r="B23" s="11">
        <v>90108</v>
      </c>
      <c r="C23" s="11">
        <v>832848</v>
      </c>
      <c r="D23" s="11">
        <v>20284</v>
      </c>
      <c r="E23" s="11">
        <v>0</v>
      </c>
      <c r="F23" s="11">
        <v>0</v>
      </c>
      <c r="G23" s="11">
        <v>0</v>
      </c>
      <c r="H23" s="11">
        <v>0</v>
      </c>
      <c r="I23" s="39">
        <f t="shared" si="0"/>
        <v>943240</v>
      </c>
      <c r="J23" s="33"/>
      <c r="K23" s="33"/>
      <c r="L23" s="33"/>
      <c r="M23" s="33"/>
    </row>
    <row r="24" spans="1:13" ht="15">
      <c r="A24" s="10" t="s">
        <v>27</v>
      </c>
      <c r="B24" s="11">
        <v>1052893</v>
      </c>
      <c r="C24" s="11">
        <v>3199562</v>
      </c>
      <c r="D24" s="11">
        <v>8603</v>
      </c>
      <c r="E24" s="11">
        <v>0</v>
      </c>
      <c r="F24" s="11">
        <v>0</v>
      </c>
      <c r="G24" s="11">
        <v>0</v>
      </c>
      <c r="H24" s="11">
        <v>0</v>
      </c>
      <c r="I24" s="39">
        <f t="shared" si="0"/>
        <v>4261058</v>
      </c>
      <c r="J24" s="33"/>
      <c r="K24" s="33"/>
      <c r="L24" s="33"/>
      <c r="M24" s="33"/>
    </row>
    <row r="25" spans="1:13" ht="15">
      <c r="A25" s="10" t="s">
        <v>28</v>
      </c>
      <c r="B25" s="11">
        <v>531272</v>
      </c>
      <c r="C25" s="11">
        <v>1366806</v>
      </c>
      <c r="D25" s="11">
        <v>41987</v>
      </c>
      <c r="E25" s="11">
        <v>10145</v>
      </c>
      <c r="F25" s="11">
        <v>2600</v>
      </c>
      <c r="G25" s="11">
        <v>0</v>
      </c>
      <c r="H25" s="11">
        <v>0</v>
      </c>
      <c r="I25" s="39">
        <f t="shared" si="0"/>
        <v>1952810</v>
      </c>
      <c r="J25" s="33"/>
      <c r="K25" s="33"/>
      <c r="L25" s="33"/>
      <c r="M25" s="33"/>
    </row>
    <row r="26" spans="1:13" ht="15">
      <c r="A26" s="10" t="s">
        <v>29</v>
      </c>
      <c r="B26" s="11">
        <v>1057817</v>
      </c>
      <c r="C26" s="11">
        <v>16459</v>
      </c>
      <c r="D26" s="11">
        <v>2400</v>
      </c>
      <c r="E26" s="11">
        <v>0</v>
      </c>
      <c r="F26" s="11">
        <v>0</v>
      </c>
      <c r="G26" s="11">
        <v>0</v>
      </c>
      <c r="H26" s="11">
        <v>0</v>
      </c>
      <c r="I26" s="39">
        <f t="shared" si="0"/>
        <v>1076676</v>
      </c>
      <c r="J26" s="33"/>
      <c r="K26" s="33"/>
      <c r="L26" s="33"/>
      <c r="M26" s="33"/>
    </row>
    <row r="27" spans="1:13" ht="15">
      <c r="A27" s="10" t="s">
        <v>30</v>
      </c>
      <c r="B27" s="11">
        <v>264427</v>
      </c>
      <c r="C27" s="11">
        <v>48139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39">
        <f t="shared" si="0"/>
        <v>312566</v>
      </c>
      <c r="J27" s="33"/>
      <c r="K27" s="33"/>
      <c r="L27" s="33"/>
      <c r="M27" s="33"/>
    </row>
    <row r="28" spans="1:13" ht="15">
      <c r="A28" s="10" t="s">
        <v>31</v>
      </c>
      <c r="B28" s="11">
        <v>577586</v>
      </c>
      <c r="C28" s="11">
        <v>6940415</v>
      </c>
      <c r="D28" s="11">
        <v>10992</v>
      </c>
      <c r="E28" s="11">
        <v>699</v>
      </c>
      <c r="F28" s="11">
        <v>0</v>
      </c>
      <c r="G28" s="11">
        <v>0</v>
      </c>
      <c r="H28" s="11">
        <v>0</v>
      </c>
      <c r="I28" s="39">
        <f t="shared" si="0"/>
        <v>7529692</v>
      </c>
      <c r="J28" s="33"/>
      <c r="K28" s="33"/>
      <c r="L28" s="33"/>
      <c r="M28" s="33"/>
    </row>
    <row r="29" spans="1:13" ht="15">
      <c r="A29" s="10" t="s">
        <v>32</v>
      </c>
      <c r="B29" s="11">
        <v>374954</v>
      </c>
      <c r="C29" s="11">
        <v>2835128</v>
      </c>
      <c r="D29" s="11">
        <v>304932</v>
      </c>
      <c r="E29" s="11">
        <v>7933</v>
      </c>
      <c r="F29" s="11">
        <v>0</v>
      </c>
      <c r="G29" s="11">
        <v>0</v>
      </c>
      <c r="H29" s="11">
        <v>0</v>
      </c>
      <c r="I29" s="39">
        <f t="shared" si="0"/>
        <v>3522947</v>
      </c>
      <c r="J29" s="33"/>
      <c r="K29" s="33"/>
      <c r="L29" s="33"/>
      <c r="M29" s="33"/>
    </row>
    <row r="30" spans="1:13" ht="15">
      <c r="A30" s="10" t="s">
        <v>33</v>
      </c>
      <c r="B30" s="11">
        <v>900624</v>
      </c>
      <c r="C30" s="11">
        <v>947123</v>
      </c>
      <c r="D30" s="11">
        <v>304313</v>
      </c>
      <c r="E30" s="11">
        <v>0</v>
      </c>
      <c r="F30" s="11">
        <v>0</v>
      </c>
      <c r="G30" s="11">
        <v>0</v>
      </c>
      <c r="H30" s="11">
        <v>0</v>
      </c>
      <c r="I30" s="39">
        <f t="shared" si="0"/>
        <v>2152060</v>
      </c>
      <c r="J30" s="33"/>
      <c r="K30" s="33"/>
      <c r="L30" s="33"/>
      <c r="M30" s="33"/>
    </row>
    <row r="31" spans="1:13" ht="15">
      <c r="A31" s="10" t="s">
        <v>34</v>
      </c>
      <c r="B31" s="11">
        <v>374618</v>
      </c>
      <c r="C31" s="11">
        <v>938412</v>
      </c>
      <c r="D31" s="11">
        <v>23993</v>
      </c>
      <c r="E31" s="11">
        <v>6545</v>
      </c>
      <c r="F31" s="11">
        <v>0</v>
      </c>
      <c r="G31" s="11">
        <v>0</v>
      </c>
      <c r="H31" s="11">
        <v>0</v>
      </c>
      <c r="I31" s="39">
        <f t="shared" si="0"/>
        <v>1343568</v>
      </c>
      <c r="J31" s="33"/>
      <c r="K31" s="33"/>
      <c r="L31" s="33"/>
      <c r="M31" s="33"/>
    </row>
    <row r="32" spans="1:13" ht="15.75">
      <c r="A32" s="19" t="s">
        <v>35</v>
      </c>
      <c r="B32" s="39">
        <f aca="true" t="shared" si="1" ref="B32:H32">SUM(B6:B31)</f>
        <v>22791320</v>
      </c>
      <c r="C32" s="39">
        <f t="shared" si="1"/>
        <v>27508323</v>
      </c>
      <c r="D32" s="39">
        <f t="shared" si="1"/>
        <v>1711749</v>
      </c>
      <c r="E32" s="39">
        <f t="shared" si="1"/>
        <v>152413</v>
      </c>
      <c r="F32" s="39">
        <f t="shared" si="1"/>
        <v>6466</v>
      </c>
      <c r="G32" s="39">
        <f t="shared" si="1"/>
        <v>0</v>
      </c>
      <c r="H32" s="39">
        <f t="shared" si="1"/>
        <v>0</v>
      </c>
      <c r="I32" s="39">
        <f t="shared" si="0"/>
        <v>52170271</v>
      </c>
      <c r="J32" s="29"/>
      <c r="K32" s="33"/>
      <c r="L32" s="33"/>
      <c r="M32" s="33"/>
    </row>
    <row r="33" spans="1:13" ht="15">
      <c r="A33" s="73" t="s">
        <v>60</v>
      </c>
      <c r="B33" s="73"/>
      <c r="C33" s="73"/>
      <c r="D33" s="73"/>
      <c r="E33" s="73"/>
      <c r="F33" s="73"/>
      <c r="G33" s="73"/>
      <c r="H33" s="73"/>
      <c r="J33" s="33"/>
      <c r="K33" s="33"/>
      <c r="L33" s="33"/>
      <c r="M33" s="33"/>
    </row>
    <row r="34" spans="1:9" ht="15">
      <c r="A34" s="10" t="s">
        <v>9</v>
      </c>
      <c r="B34" s="40">
        <f aca="true" t="shared" si="2" ref="B34:B60">(B6/$I6)*100</f>
        <v>18.917367616496055</v>
      </c>
      <c r="C34" s="40">
        <f aca="true" t="shared" si="3" ref="C34:C60">(C6/$I6)*100</f>
        <v>79.61582710959357</v>
      </c>
      <c r="D34" s="40">
        <f aca="true" t="shared" si="4" ref="D34:D60">(D6/$I6)*100</f>
        <v>1.4284837885830546</v>
      </c>
      <c r="E34" s="40">
        <f aca="true" t="shared" si="5" ref="E34:E60">(E6/$I6)*100</f>
        <v>0.038321485327325155</v>
      </c>
      <c r="F34" s="40">
        <f aca="true" t="shared" si="6" ref="F34:F60">(F6/$I6)*100</f>
        <v>0</v>
      </c>
      <c r="G34" s="40">
        <f aca="true" t="shared" si="7" ref="G34:G60">(G6/$I6)*100</f>
        <v>0</v>
      </c>
      <c r="H34" s="40">
        <f aca="true" t="shared" si="8" ref="H34:H60">(H6/$I6)*100</f>
        <v>0</v>
      </c>
      <c r="I34" s="39">
        <f aca="true" t="shared" si="9" ref="I34:I60">SUM(B34:H34)</f>
        <v>100</v>
      </c>
    </row>
    <row r="35" spans="1:9" ht="15">
      <c r="A35" s="10" t="s">
        <v>10</v>
      </c>
      <c r="B35" s="40">
        <f t="shared" si="2"/>
        <v>41.04299699561162</v>
      </c>
      <c r="C35" s="40">
        <f t="shared" si="3"/>
        <v>55.976290117610986</v>
      </c>
      <c r="D35" s="40">
        <f t="shared" si="4"/>
        <v>2.762583114964777</v>
      </c>
      <c r="E35" s="40">
        <f t="shared" si="5"/>
        <v>0.218129771812619</v>
      </c>
      <c r="F35" s="40">
        <f t="shared" si="6"/>
        <v>0</v>
      </c>
      <c r="G35" s="40">
        <f t="shared" si="7"/>
        <v>0</v>
      </c>
      <c r="H35" s="40">
        <f t="shared" si="8"/>
        <v>0</v>
      </c>
      <c r="I35" s="39">
        <f t="shared" si="9"/>
        <v>100</v>
      </c>
    </row>
    <row r="36" spans="1:9" ht="15">
      <c r="A36" s="10" t="s">
        <v>11</v>
      </c>
      <c r="B36" s="40">
        <f t="shared" si="2"/>
        <v>36.87945095778781</v>
      </c>
      <c r="C36" s="40">
        <f t="shared" si="3"/>
        <v>62.18965672761514</v>
      </c>
      <c r="D36" s="40">
        <f t="shared" si="4"/>
        <v>0.8580709601198583</v>
      </c>
      <c r="E36" s="40">
        <f t="shared" si="5"/>
        <v>0.07282135447719328</v>
      </c>
      <c r="F36" s="40">
        <f t="shared" si="6"/>
        <v>0</v>
      </c>
      <c r="G36" s="40">
        <f t="shared" si="7"/>
        <v>0</v>
      </c>
      <c r="H36" s="40">
        <f t="shared" si="8"/>
        <v>0</v>
      </c>
      <c r="I36" s="39">
        <f t="shared" si="9"/>
        <v>100</v>
      </c>
    </row>
    <row r="37" spans="1:9" ht="15">
      <c r="A37" s="10" t="s">
        <v>12</v>
      </c>
      <c r="B37" s="40">
        <f t="shared" si="2"/>
        <v>39.589578789611465</v>
      </c>
      <c r="C37" s="40">
        <f t="shared" si="3"/>
        <v>57.74239286498981</v>
      </c>
      <c r="D37" s="40">
        <f t="shared" si="4"/>
        <v>2.6680283453987212</v>
      </c>
      <c r="E37" s="40">
        <f t="shared" si="5"/>
        <v>0</v>
      </c>
      <c r="F37" s="40">
        <f t="shared" si="6"/>
        <v>0</v>
      </c>
      <c r="G37" s="40">
        <f t="shared" si="7"/>
        <v>0</v>
      </c>
      <c r="H37" s="40">
        <f t="shared" si="8"/>
        <v>0</v>
      </c>
      <c r="I37" s="39">
        <f t="shared" si="9"/>
        <v>100</v>
      </c>
    </row>
    <row r="38" spans="1:9" ht="15">
      <c r="A38" s="10" t="s">
        <v>13</v>
      </c>
      <c r="B38" s="40">
        <f t="shared" si="2"/>
        <v>78.60742319671094</v>
      </c>
      <c r="C38" s="40">
        <f t="shared" si="3"/>
        <v>3.407639533735386</v>
      </c>
      <c r="D38" s="40">
        <f t="shared" si="4"/>
        <v>15.939279817757265</v>
      </c>
      <c r="E38" s="40">
        <f t="shared" si="5"/>
        <v>2.0456574517964126</v>
      </c>
      <c r="F38" s="40">
        <f t="shared" si="6"/>
        <v>0</v>
      </c>
      <c r="G38" s="40">
        <f t="shared" si="7"/>
        <v>0</v>
      </c>
      <c r="H38" s="40">
        <f t="shared" si="8"/>
        <v>0</v>
      </c>
      <c r="I38" s="39">
        <f t="shared" si="9"/>
        <v>100.00000000000001</v>
      </c>
    </row>
    <row r="39" spans="1:9" ht="15">
      <c r="A39" s="10" t="s">
        <v>14</v>
      </c>
      <c r="B39" s="40">
        <f t="shared" si="2"/>
        <v>84.51113525586253</v>
      </c>
      <c r="C39" s="40">
        <f t="shared" si="3"/>
        <v>14.105221430064887</v>
      </c>
      <c r="D39" s="40">
        <f t="shared" si="4"/>
        <v>0.8113200478114421</v>
      </c>
      <c r="E39" s="40">
        <f t="shared" si="5"/>
        <v>0.3387046676585083</v>
      </c>
      <c r="F39" s="40">
        <f t="shared" si="6"/>
        <v>0.2336185986026393</v>
      </c>
      <c r="G39" s="40">
        <f t="shared" si="7"/>
        <v>0</v>
      </c>
      <c r="H39" s="40">
        <f t="shared" si="8"/>
        <v>0</v>
      </c>
      <c r="I39" s="39">
        <f t="shared" si="9"/>
        <v>99.99999999999999</v>
      </c>
    </row>
    <row r="40" spans="1:9" ht="15">
      <c r="A40" s="10" t="s">
        <v>15</v>
      </c>
      <c r="B40" s="40">
        <f t="shared" si="2"/>
        <v>93.23015680477424</v>
      </c>
      <c r="C40" s="40">
        <f t="shared" si="3"/>
        <v>5.538268951236366</v>
      </c>
      <c r="D40" s="40">
        <f t="shared" si="4"/>
        <v>1.2315742439894046</v>
      </c>
      <c r="E40" s="40">
        <f t="shared" si="5"/>
        <v>0</v>
      </c>
      <c r="F40" s="40">
        <f t="shared" si="6"/>
        <v>0</v>
      </c>
      <c r="G40" s="40">
        <f t="shared" si="7"/>
        <v>0</v>
      </c>
      <c r="H40" s="40">
        <f t="shared" si="8"/>
        <v>0</v>
      </c>
      <c r="I40" s="39">
        <f t="shared" si="9"/>
        <v>100</v>
      </c>
    </row>
    <row r="41" spans="1:9" ht="15">
      <c r="A41" s="10" t="s">
        <v>16</v>
      </c>
      <c r="B41" s="40">
        <f t="shared" si="2"/>
        <v>83.87845880662806</v>
      </c>
      <c r="C41" s="40">
        <f t="shared" si="3"/>
        <v>9.87271234685774</v>
      </c>
      <c r="D41" s="40">
        <f t="shared" si="4"/>
        <v>6.2488288465142015</v>
      </c>
      <c r="E41" s="40">
        <f t="shared" si="5"/>
        <v>0</v>
      </c>
      <c r="F41" s="40">
        <f t="shared" si="6"/>
        <v>0</v>
      </c>
      <c r="G41" s="40">
        <f t="shared" si="7"/>
        <v>0</v>
      </c>
      <c r="H41" s="40">
        <f t="shared" si="8"/>
        <v>0</v>
      </c>
      <c r="I41" s="39">
        <f t="shared" si="9"/>
        <v>100</v>
      </c>
    </row>
    <row r="42" spans="1:9" ht="15">
      <c r="A42" s="10" t="s">
        <v>17</v>
      </c>
      <c r="B42" s="40">
        <f t="shared" si="2"/>
        <v>27.544003772546745</v>
      </c>
      <c r="C42" s="40">
        <f t="shared" si="3"/>
        <v>68.74618457468871</v>
      </c>
      <c r="D42" s="40">
        <f t="shared" si="4"/>
        <v>1.0704869969537991</v>
      </c>
      <c r="E42" s="40">
        <f t="shared" si="5"/>
        <v>2.6393246558107464</v>
      </c>
      <c r="F42" s="40">
        <f t="shared" si="6"/>
        <v>0</v>
      </c>
      <c r="G42" s="40">
        <f t="shared" si="7"/>
        <v>0</v>
      </c>
      <c r="H42" s="40">
        <f t="shared" si="8"/>
        <v>0</v>
      </c>
      <c r="I42" s="39">
        <f t="shared" si="9"/>
        <v>100</v>
      </c>
    </row>
    <row r="43" spans="1:9" ht="15">
      <c r="A43" s="10" t="s">
        <v>18</v>
      </c>
      <c r="B43" s="40">
        <f t="shared" si="2"/>
        <v>100</v>
      </c>
      <c r="C43" s="40">
        <f t="shared" si="3"/>
        <v>0</v>
      </c>
      <c r="D43" s="40">
        <f t="shared" si="4"/>
        <v>0</v>
      </c>
      <c r="E43" s="40">
        <f t="shared" si="5"/>
        <v>0</v>
      </c>
      <c r="F43" s="40">
        <f t="shared" si="6"/>
        <v>0</v>
      </c>
      <c r="G43" s="40">
        <f t="shared" si="7"/>
        <v>0</v>
      </c>
      <c r="H43" s="40">
        <f t="shared" si="8"/>
        <v>0</v>
      </c>
      <c r="I43" s="39">
        <f t="shared" si="9"/>
        <v>100</v>
      </c>
    </row>
    <row r="44" spans="1:9" ht="15">
      <c r="A44" s="10" t="s">
        <v>19</v>
      </c>
      <c r="B44" s="40">
        <f t="shared" si="2"/>
        <v>84.75901677802781</v>
      </c>
      <c r="C44" s="40">
        <f t="shared" si="3"/>
        <v>1.4445091275599309</v>
      </c>
      <c r="D44" s="40">
        <f t="shared" si="4"/>
        <v>12.359133207635697</v>
      </c>
      <c r="E44" s="40">
        <f t="shared" si="5"/>
        <v>1.4373408867765507</v>
      </c>
      <c r="F44" s="40">
        <f t="shared" si="6"/>
        <v>0</v>
      </c>
      <c r="G44" s="40">
        <f t="shared" si="7"/>
        <v>0</v>
      </c>
      <c r="H44" s="40">
        <f t="shared" si="8"/>
        <v>0</v>
      </c>
      <c r="I44" s="39">
        <f t="shared" si="9"/>
        <v>99.99999999999999</v>
      </c>
    </row>
    <row r="45" spans="1:9" ht="15">
      <c r="A45" s="10" t="s">
        <v>20</v>
      </c>
      <c r="B45" s="40">
        <f t="shared" si="2"/>
        <v>4.154060557657053</v>
      </c>
      <c r="C45" s="40">
        <f t="shared" si="3"/>
        <v>67.77205316258457</v>
      </c>
      <c r="D45" s="40">
        <f t="shared" si="4"/>
        <v>28.073886279758376</v>
      </c>
      <c r="E45" s="40">
        <f t="shared" si="5"/>
        <v>0</v>
      </c>
      <c r="F45" s="40">
        <f t="shared" si="6"/>
        <v>0</v>
      </c>
      <c r="G45" s="40">
        <f t="shared" si="7"/>
        <v>0</v>
      </c>
      <c r="H45" s="40">
        <f t="shared" si="8"/>
        <v>0</v>
      </c>
      <c r="I45" s="39">
        <f t="shared" si="9"/>
        <v>100</v>
      </c>
    </row>
    <row r="46" spans="1:9" ht="15">
      <c r="A46" s="10" t="s">
        <v>21</v>
      </c>
      <c r="B46" s="40">
        <f t="shared" si="2"/>
        <v>100</v>
      </c>
      <c r="C46" s="40">
        <f t="shared" si="3"/>
        <v>0</v>
      </c>
      <c r="D46" s="40">
        <f t="shared" si="4"/>
        <v>0</v>
      </c>
      <c r="E46" s="40">
        <f t="shared" si="5"/>
        <v>0</v>
      </c>
      <c r="F46" s="40">
        <f t="shared" si="6"/>
        <v>0</v>
      </c>
      <c r="G46" s="40">
        <f t="shared" si="7"/>
        <v>0</v>
      </c>
      <c r="H46" s="40">
        <f t="shared" si="8"/>
        <v>0</v>
      </c>
      <c r="I46" s="39">
        <f t="shared" si="9"/>
        <v>100</v>
      </c>
    </row>
    <row r="47" spans="1:9" ht="15">
      <c r="A47" s="10" t="s">
        <v>22</v>
      </c>
      <c r="B47" s="40">
        <f t="shared" si="2"/>
        <v>76.76420341443011</v>
      </c>
      <c r="C47" s="40">
        <f t="shared" si="3"/>
        <v>20.011691642995007</v>
      </c>
      <c r="D47" s="40">
        <f t="shared" si="4"/>
        <v>3.2241049425748827</v>
      </c>
      <c r="E47" s="40">
        <f t="shared" si="5"/>
        <v>0</v>
      </c>
      <c r="F47" s="40">
        <f t="shared" si="6"/>
        <v>0</v>
      </c>
      <c r="G47" s="40">
        <f t="shared" si="7"/>
        <v>0</v>
      </c>
      <c r="H47" s="40">
        <f t="shared" si="8"/>
        <v>0</v>
      </c>
      <c r="I47" s="39">
        <f t="shared" si="9"/>
        <v>100</v>
      </c>
    </row>
    <row r="48" spans="1:9" ht="15">
      <c r="A48" s="10" t="s">
        <v>23</v>
      </c>
      <c r="B48" s="40">
        <f t="shared" si="2"/>
        <v>20.655919606406364</v>
      </c>
      <c r="C48" s="40">
        <f t="shared" si="3"/>
        <v>76.2458913430336</v>
      </c>
      <c r="D48" s="40">
        <f t="shared" si="4"/>
        <v>3.0981890505600336</v>
      </c>
      <c r="E48" s="40">
        <f t="shared" si="5"/>
        <v>0</v>
      </c>
      <c r="F48" s="40">
        <f t="shared" si="6"/>
        <v>0</v>
      </c>
      <c r="G48" s="40">
        <f t="shared" si="7"/>
        <v>0</v>
      </c>
      <c r="H48" s="40">
        <f t="shared" si="8"/>
        <v>0</v>
      </c>
      <c r="I48" s="39">
        <f t="shared" si="9"/>
        <v>100.00000000000001</v>
      </c>
    </row>
    <row r="49" spans="1:9" ht="15">
      <c r="A49" s="10" t="s">
        <v>24</v>
      </c>
      <c r="B49" s="40">
        <f t="shared" si="2"/>
        <v>76.11207496522432</v>
      </c>
      <c r="C49" s="40">
        <f t="shared" si="3"/>
        <v>18.876879176135517</v>
      </c>
      <c r="D49" s="40">
        <f t="shared" si="4"/>
        <v>4.345941269156035</v>
      </c>
      <c r="E49" s="40">
        <f t="shared" si="5"/>
        <v>0.6651045894841253</v>
      </c>
      <c r="F49" s="40">
        <f t="shared" si="6"/>
        <v>0</v>
      </c>
      <c r="G49" s="40">
        <f t="shared" si="7"/>
        <v>0</v>
      </c>
      <c r="H49" s="40">
        <f t="shared" si="8"/>
        <v>0</v>
      </c>
      <c r="I49" s="39">
        <f t="shared" si="9"/>
        <v>100</v>
      </c>
    </row>
    <row r="50" spans="1:9" ht="15">
      <c r="A50" s="10" t="s">
        <v>25</v>
      </c>
      <c r="B50" s="40">
        <f t="shared" si="2"/>
        <v>85.56733953277387</v>
      </c>
      <c r="C50" s="40">
        <f t="shared" si="3"/>
        <v>14.432660467226126</v>
      </c>
      <c r="D50" s="40">
        <f t="shared" si="4"/>
        <v>0</v>
      </c>
      <c r="E50" s="40">
        <f t="shared" si="5"/>
        <v>0</v>
      </c>
      <c r="F50" s="40">
        <f t="shared" si="6"/>
        <v>0</v>
      </c>
      <c r="G50" s="40">
        <f t="shared" si="7"/>
        <v>0</v>
      </c>
      <c r="H50" s="40">
        <f t="shared" si="8"/>
        <v>0</v>
      </c>
      <c r="I50" s="39">
        <f t="shared" si="9"/>
        <v>100</v>
      </c>
    </row>
    <row r="51" spans="1:9" ht="15">
      <c r="A51" s="10" t="s">
        <v>26</v>
      </c>
      <c r="B51" s="40">
        <f t="shared" si="2"/>
        <v>9.55302998176498</v>
      </c>
      <c r="C51" s="40">
        <f t="shared" si="3"/>
        <v>88.29650990203977</v>
      </c>
      <c r="D51" s="40">
        <f t="shared" si="4"/>
        <v>2.1504601161952417</v>
      </c>
      <c r="E51" s="40">
        <f t="shared" si="5"/>
        <v>0</v>
      </c>
      <c r="F51" s="40">
        <f t="shared" si="6"/>
        <v>0</v>
      </c>
      <c r="G51" s="40">
        <f t="shared" si="7"/>
        <v>0</v>
      </c>
      <c r="H51" s="40">
        <f t="shared" si="8"/>
        <v>0</v>
      </c>
      <c r="I51" s="39">
        <f t="shared" si="9"/>
        <v>100</v>
      </c>
    </row>
    <row r="52" spans="1:9" ht="15">
      <c r="A52" s="10" t="s">
        <v>27</v>
      </c>
      <c r="B52" s="40">
        <f t="shared" si="2"/>
        <v>24.70966130946821</v>
      </c>
      <c r="C52" s="40">
        <f t="shared" si="3"/>
        <v>75.08844047652015</v>
      </c>
      <c r="D52" s="40">
        <f t="shared" si="4"/>
        <v>0.2018982140116375</v>
      </c>
      <c r="E52" s="40">
        <f t="shared" si="5"/>
        <v>0</v>
      </c>
      <c r="F52" s="40">
        <f t="shared" si="6"/>
        <v>0</v>
      </c>
      <c r="G52" s="40">
        <f t="shared" si="7"/>
        <v>0</v>
      </c>
      <c r="H52" s="40">
        <f t="shared" si="8"/>
        <v>0</v>
      </c>
      <c r="I52" s="39">
        <f t="shared" si="9"/>
        <v>100</v>
      </c>
    </row>
    <row r="53" spans="1:9" ht="15">
      <c r="A53" s="10" t="s">
        <v>28</v>
      </c>
      <c r="B53" s="40">
        <f t="shared" si="2"/>
        <v>27.205514105314904</v>
      </c>
      <c r="C53" s="40">
        <f t="shared" si="3"/>
        <v>69.99175547032226</v>
      </c>
      <c r="D53" s="40">
        <f t="shared" si="4"/>
        <v>2.150081165090306</v>
      </c>
      <c r="E53" s="40">
        <f t="shared" si="5"/>
        <v>0.5195077862157609</v>
      </c>
      <c r="F53" s="40">
        <f t="shared" si="6"/>
        <v>0.1331414730567746</v>
      </c>
      <c r="G53" s="40">
        <f t="shared" si="7"/>
        <v>0</v>
      </c>
      <c r="H53" s="40">
        <f t="shared" si="8"/>
        <v>0</v>
      </c>
      <c r="I53" s="39">
        <f t="shared" si="9"/>
        <v>100.00000000000001</v>
      </c>
    </row>
    <row r="54" spans="1:9" ht="15">
      <c r="A54" s="10" t="s">
        <v>29</v>
      </c>
      <c r="B54" s="40">
        <f t="shared" si="2"/>
        <v>98.24840527698213</v>
      </c>
      <c r="C54" s="40">
        <f t="shared" si="3"/>
        <v>1.5286864386314918</v>
      </c>
      <c r="D54" s="40">
        <f t="shared" si="4"/>
        <v>0.2229082843863892</v>
      </c>
      <c r="E54" s="40">
        <f t="shared" si="5"/>
        <v>0</v>
      </c>
      <c r="F54" s="40">
        <f t="shared" si="6"/>
        <v>0</v>
      </c>
      <c r="G54" s="40">
        <f t="shared" si="7"/>
        <v>0</v>
      </c>
      <c r="H54" s="40">
        <f t="shared" si="8"/>
        <v>0</v>
      </c>
      <c r="I54" s="39">
        <f t="shared" si="9"/>
        <v>100.00000000000001</v>
      </c>
    </row>
    <row r="55" spans="1:9" ht="15">
      <c r="A55" s="10" t="s">
        <v>30</v>
      </c>
      <c r="B55" s="40">
        <f t="shared" si="2"/>
        <v>84.59877273919749</v>
      </c>
      <c r="C55" s="40">
        <f t="shared" si="3"/>
        <v>15.40122726080252</v>
      </c>
      <c r="D55" s="40">
        <f t="shared" si="4"/>
        <v>0</v>
      </c>
      <c r="E55" s="40">
        <f t="shared" si="5"/>
        <v>0</v>
      </c>
      <c r="F55" s="40">
        <f t="shared" si="6"/>
        <v>0</v>
      </c>
      <c r="G55" s="40">
        <f t="shared" si="7"/>
        <v>0</v>
      </c>
      <c r="H55" s="40">
        <f t="shared" si="8"/>
        <v>0</v>
      </c>
      <c r="I55" s="39">
        <f t="shared" si="9"/>
        <v>100</v>
      </c>
    </row>
    <row r="56" spans="1:9" ht="15">
      <c r="A56" s="10" t="s">
        <v>31</v>
      </c>
      <c r="B56" s="40">
        <f t="shared" si="2"/>
        <v>7.6707785657102585</v>
      </c>
      <c r="C56" s="40">
        <f t="shared" si="3"/>
        <v>92.17395611932069</v>
      </c>
      <c r="D56" s="40">
        <f t="shared" si="4"/>
        <v>0.1459820667299539</v>
      </c>
      <c r="E56" s="40">
        <f t="shared" si="5"/>
        <v>0.009283248239104602</v>
      </c>
      <c r="F56" s="40">
        <f t="shared" si="6"/>
        <v>0</v>
      </c>
      <c r="G56" s="40">
        <f t="shared" si="7"/>
        <v>0</v>
      </c>
      <c r="H56" s="40">
        <f t="shared" si="8"/>
        <v>0</v>
      </c>
      <c r="I56" s="39">
        <f t="shared" si="9"/>
        <v>100.00000000000001</v>
      </c>
    </row>
    <row r="57" spans="1:9" ht="15">
      <c r="A57" s="10" t="s">
        <v>32</v>
      </c>
      <c r="B57" s="40">
        <f t="shared" si="2"/>
        <v>10.643191623376678</v>
      </c>
      <c r="C57" s="40">
        <f t="shared" si="3"/>
        <v>80.47603327555028</v>
      </c>
      <c r="D57" s="40">
        <f t="shared" si="4"/>
        <v>8.655594307833754</v>
      </c>
      <c r="E57" s="40">
        <f t="shared" si="5"/>
        <v>0.22518079323929652</v>
      </c>
      <c r="F57" s="40">
        <f t="shared" si="6"/>
        <v>0</v>
      </c>
      <c r="G57" s="40">
        <f t="shared" si="7"/>
        <v>0</v>
      </c>
      <c r="H57" s="40">
        <f t="shared" si="8"/>
        <v>0</v>
      </c>
      <c r="I57" s="39">
        <f t="shared" si="9"/>
        <v>100.00000000000001</v>
      </c>
    </row>
    <row r="58" spans="1:9" ht="15">
      <c r="A58" s="10" t="s">
        <v>33</v>
      </c>
      <c r="B58" s="40">
        <f t="shared" si="2"/>
        <v>41.84939081624118</v>
      </c>
      <c r="C58" s="40">
        <f t="shared" si="3"/>
        <v>44.01006477514567</v>
      </c>
      <c r="D58" s="40">
        <f t="shared" si="4"/>
        <v>14.140544408613142</v>
      </c>
      <c r="E58" s="40">
        <f t="shared" si="5"/>
        <v>0</v>
      </c>
      <c r="F58" s="40">
        <f t="shared" si="6"/>
        <v>0</v>
      </c>
      <c r="G58" s="40">
        <f t="shared" si="7"/>
        <v>0</v>
      </c>
      <c r="H58" s="40">
        <f t="shared" si="8"/>
        <v>0</v>
      </c>
      <c r="I58" s="39">
        <f t="shared" si="9"/>
        <v>99.99999999999999</v>
      </c>
    </row>
    <row r="59" spans="1:9" ht="15">
      <c r="A59" s="10" t="s">
        <v>34</v>
      </c>
      <c r="B59" s="40">
        <f t="shared" si="2"/>
        <v>27.88232527121813</v>
      </c>
      <c r="C59" s="40">
        <f t="shared" si="3"/>
        <v>69.84477153370726</v>
      </c>
      <c r="D59" s="40">
        <f t="shared" si="4"/>
        <v>1.7857674490610078</v>
      </c>
      <c r="E59" s="40">
        <f t="shared" si="5"/>
        <v>0.4871357460135996</v>
      </c>
      <c r="F59" s="40">
        <f t="shared" si="6"/>
        <v>0</v>
      </c>
      <c r="G59" s="40">
        <f t="shared" si="7"/>
        <v>0</v>
      </c>
      <c r="H59" s="40">
        <f t="shared" si="8"/>
        <v>0</v>
      </c>
      <c r="I59" s="39">
        <f t="shared" si="9"/>
        <v>100</v>
      </c>
    </row>
    <row r="60" spans="1:9" ht="15.75">
      <c r="A60" s="14" t="s">
        <v>35</v>
      </c>
      <c r="B60" s="21">
        <f t="shared" si="2"/>
        <v>43.68641289979115</v>
      </c>
      <c r="C60" s="21">
        <f t="shared" si="3"/>
        <v>52.727966469639384</v>
      </c>
      <c r="D60" s="21">
        <f t="shared" si="4"/>
        <v>3.2810812886135863</v>
      </c>
      <c r="E60" s="21">
        <f t="shared" si="5"/>
        <v>0.29214531011349354</v>
      </c>
      <c r="F60" s="21">
        <f t="shared" si="6"/>
        <v>0.012394031842387784</v>
      </c>
      <c r="G60" s="21">
        <f t="shared" si="7"/>
        <v>0</v>
      </c>
      <c r="H60" s="21">
        <f t="shared" si="8"/>
        <v>0</v>
      </c>
      <c r="I60" s="41">
        <f t="shared" si="9"/>
        <v>100.00000000000001</v>
      </c>
    </row>
    <row r="61" ht="15">
      <c r="A61" s="16" t="s">
        <v>36</v>
      </c>
    </row>
    <row r="62" ht="15">
      <c r="A62" s="42"/>
    </row>
    <row r="63" ht="15">
      <c r="A63" s="18" t="s">
        <v>37</v>
      </c>
    </row>
  </sheetData>
  <sheetProtection selectLockedCells="1" selectUnlockedCells="1"/>
  <mergeCells count="4">
    <mergeCell ref="A3:A4"/>
    <mergeCell ref="B3:I3"/>
    <mergeCell ref="A5:H5"/>
    <mergeCell ref="A33:H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vola 4"/>
  <dimension ref="A1:M63"/>
  <sheetViews>
    <sheetView tabSelected="1" zoomScale="90" zoomScaleNormal="90" workbookViewId="0" topLeftCell="A16">
      <selection activeCell="D55" sqref="D55"/>
    </sheetView>
  </sheetViews>
  <sheetFormatPr defaultColWidth="9.140625" defaultRowHeight="12.75"/>
  <cols>
    <col min="1" max="1" width="57.8515625" style="1" customWidth="1"/>
    <col min="2" max="8" width="21.7109375" style="33" customWidth="1"/>
    <col min="9" max="16384" width="21.7109375" style="1" customWidth="1"/>
  </cols>
  <sheetData>
    <row r="1" ht="18.75">
      <c r="A1" s="2" t="s">
        <v>61</v>
      </c>
    </row>
    <row r="2" ht="15.75">
      <c r="A2" s="2" t="s">
        <v>51</v>
      </c>
    </row>
    <row r="3" spans="1:9" ht="15" customHeight="1">
      <c r="A3" s="71" t="s">
        <v>3</v>
      </c>
      <c r="B3" s="72" t="s">
        <v>52</v>
      </c>
      <c r="C3" s="72"/>
      <c r="D3" s="72"/>
      <c r="E3" s="72"/>
      <c r="F3" s="72"/>
      <c r="G3" s="72"/>
      <c r="H3" s="72"/>
      <c r="I3" s="72"/>
    </row>
    <row r="4" spans="1:9" ht="15" customHeight="1">
      <c r="A4" s="71"/>
      <c r="B4" s="34" t="s">
        <v>53</v>
      </c>
      <c r="C4" s="35" t="s">
        <v>54</v>
      </c>
      <c r="D4" s="36" t="s">
        <v>55</v>
      </c>
      <c r="E4" s="37" t="s">
        <v>56</v>
      </c>
      <c r="F4" s="34" t="s">
        <v>57</v>
      </c>
      <c r="G4" s="38" t="s">
        <v>58</v>
      </c>
      <c r="H4" s="38" t="s">
        <v>59</v>
      </c>
      <c r="I4" s="38" t="s">
        <v>35</v>
      </c>
    </row>
    <row r="5" spans="1:8" ht="15">
      <c r="A5" s="68" t="s">
        <v>8</v>
      </c>
      <c r="B5" s="68"/>
      <c r="C5" s="68"/>
      <c r="D5" s="68"/>
      <c r="E5" s="68"/>
      <c r="F5" s="68"/>
      <c r="G5" s="68"/>
      <c r="H5" s="68"/>
    </row>
    <row r="6" spans="1:13" ht="15">
      <c r="A6" s="10" t="s">
        <v>9</v>
      </c>
      <c r="B6" s="11">
        <v>0</v>
      </c>
      <c r="C6" s="11">
        <v>3821707</v>
      </c>
      <c r="D6" s="11">
        <v>507294</v>
      </c>
      <c r="E6" s="11">
        <v>0</v>
      </c>
      <c r="F6" s="11">
        <v>0</v>
      </c>
      <c r="G6" s="11">
        <v>0</v>
      </c>
      <c r="H6" s="11">
        <v>0</v>
      </c>
      <c r="I6" s="39">
        <f aca="true" t="shared" si="0" ref="I6:I32">SUM(B6:H6)</f>
        <v>4329001</v>
      </c>
      <c r="J6" s="33"/>
      <c r="K6" s="33"/>
      <c r="L6" s="33"/>
      <c r="M6" s="33"/>
    </row>
    <row r="7" spans="1:13" ht="15">
      <c r="A7" s="10" t="s">
        <v>10</v>
      </c>
      <c r="B7" s="11">
        <v>0</v>
      </c>
      <c r="C7" s="11">
        <v>1837943</v>
      </c>
      <c r="D7" s="11">
        <v>44968</v>
      </c>
      <c r="E7" s="11">
        <v>0</v>
      </c>
      <c r="F7" s="11">
        <v>0</v>
      </c>
      <c r="G7" s="11">
        <v>0</v>
      </c>
      <c r="H7" s="11">
        <v>0</v>
      </c>
      <c r="I7" s="43">
        <f t="shared" si="0"/>
        <v>1882911</v>
      </c>
      <c r="J7" s="33"/>
      <c r="K7" s="33"/>
      <c r="L7" s="33"/>
      <c r="M7" s="33"/>
    </row>
    <row r="8" spans="1:13" ht="15">
      <c r="A8" s="10" t="s">
        <v>11</v>
      </c>
      <c r="B8" s="11">
        <v>0</v>
      </c>
      <c r="C8" s="11">
        <v>1389425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39">
        <f t="shared" si="0"/>
        <v>1389425</v>
      </c>
      <c r="J8" s="33"/>
      <c r="K8" s="33"/>
      <c r="L8" s="33"/>
      <c r="M8" s="33"/>
    </row>
    <row r="9" spans="1:13" ht="15">
      <c r="A9" s="10" t="s">
        <v>12</v>
      </c>
      <c r="B9" s="11">
        <v>0</v>
      </c>
      <c r="C9" s="11">
        <v>2475852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39">
        <f t="shared" si="0"/>
        <v>2475852</v>
      </c>
      <c r="J9" s="33"/>
      <c r="K9" s="33"/>
      <c r="L9" s="33"/>
      <c r="M9" s="33"/>
    </row>
    <row r="10" spans="1:13" ht="15">
      <c r="A10" s="10" t="s">
        <v>13</v>
      </c>
      <c r="B10" s="11">
        <v>59423</v>
      </c>
      <c r="C10" s="11">
        <v>0</v>
      </c>
      <c r="D10" s="11">
        <v>126468</v>
      </c>
      <c r="E10" s="11">
        <v>0</v>
      </c>
      <c r="F10" s="11">
        <v>0</v>
      </c>
      <c r="G10" s="11">
        <v>0</v>
      </c>
      <c r="H10" s="11">
        <v>0</v>
      </c>
      <c r="I10" s="43">
        <f t="shared" si="0"/>
        <v>185891</v>
      </c>
      <c r="J10" s="33"/>
      <c r="K10" s="33"/>
      <c r="L10" s="33"/>
      <c r="M10" s="33"/>
    </row>
    <row r="11" spans="1:13" ht="15">
      <c r="A11" s="10" t="s">
        <v>14</v>
      </c>
      <c r="B11" s="11">
        <v>0</v>
      </c>
      <c r="C11" s="11">
        <v>0</v>
      </c>
      <c r="D11" s="11">
        <v>1650</v>
      </c>
      <c r="E11" s="11">
        <v>0</v>
      </c>
      <c r="F11" s="11">
        <v>0</v>
      </c>
      <c r="G11" s="11">
        <v>0</v>
      </c>
      <c r="H11" s="11">
        <v>0</v>
      </c>
      <c r="I11" s="39">
        <f t="shared" si="0"/>
        <v>1650</v>
      </c>
      <c r="J11" s="33"/>
      <c r="K11" s="33"/>
      <c r="L11" s="33"/>
      <c r="M11" s="33"/>
    </row>
    <row r="12" spans="1:13" ht="15">
      <c r="A12" s="10" t="s">
        <v>15</v>
      </c>
      <c r="B12" s="11">
        <v>100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43">
        <f t="shared" si="0"/>
        <v>100</v>
      </c>
      <c r="J12" s="33"/>
      <c r="K12" s="33"/>
      <c r="L12" s="33"/>
      <c r="M12" s="33"/>
    </row>
    <row r="13" spans="1:13" ht="15">
      <c r="A13" s="10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39">
        <f t="shared" si="0"/>
        <v>0</v>
      </c>
      <c r="J13" s="33"/>
      <c r="K13" s="33"/>
      <c r="L13" s="33"/>
      <c r="M13" s="33"/>
    </row>
    <row r="14" spans="1:13" ht="15">
      <c r="A14" s="10" t="s">
        <v>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39">
        <f t="shared" si="0"/>
        <v>0</v>
      </c>
      <c r="J14" s="33"/>
      <c r="K14" s="33"/>
      <c r="L14" s="33"/>
      <c r="M14" s="33"/>
    </row>
    <row r="15" spans="1:13" ht="15">
      <c r="A15" s="10" t="s">
        <v>18</v>
      </c>
      <c r="B15" s="11">
        <v>6665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39">
        <f t="shared" si="0"/>
        <v>6665</v>
      </c>
      <c r="J15" s="33"/>
      <c r="K15" s="33"/>
      <c r="L15" s="33"/>
      <c r="M15" s="33"/>
    </row>
    <row r="16" spans="1:13" ht="15">
      <c r="A16" s="10" t="s">
        <v>19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39">
        <f t="shared" si="0"/>
        <v>0</v>
      </c>
      <c r="J16" s="33"/>
      <c r="K16" s="33"/>
      <c r="L16" s="33"/>
      <c r="M16" s="33"/>
    </row>
    <row r="17" spans="1:13" ht="15">
      <c r="A17" s="10" t="s">
        <v>20</v>
      </c>
      <c r="B17" s="11">
        <v>58300</v>
      </c>
      <c r="C17" s="11">
        <v>945500</v>
      </c>
      <c r="D17" s="11">
        <v>338822</v>
      </c>
      <c r="E17" s="11">
        <v>812241</v>
      </c>
      <c r="F17" s="11">
        <v>18500</v>
      </c>
      <c r="G17" s="11">
        <v>78577</v>
      </c>
      <c r="H17" s="11">
        <v>0</v>
      </c>
      <c r="I17" s="39">
        <f t="shared" si="0"/>
        <v>2251940</v>
      </c>
      <c r="J17" s="33"/>
      <c r="K17" s="33"/>
      <c r="L17" s="33"/>
      <c r="M17" s="33"/>
    </row>
    <row r="18" spans="1:13" ht="15">
      <c r="A18" s="10" t="s">
        <v>21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39">
        <f t="shared" si="0"/>
        <v>0</v>
      </c>
      <c r="J18" s="33"/>
      <c r="K18" s="33"/>
      <c r="L18" s="33"/>
      <c r="M18" s="33"/>
    </row>
    <row r="19" spans="1:13" ht="15">
      <c r="A19" s="10" t="s">
        <v>22</v>
      </c>
      <c r="B19" s="11">
        <v>0</v>
      </c>
      <c r="C19" s="11">
        <v>19578</v>
      </c>
      <c r="D19" s="11">
        <v>549802</v>
      </c>
      <c r="E19" s="11">
        <v>0</v>
      </c>
      <c r="F19" s="11">
        <v>0</v>
      </c>
      <c r="G19" s="11">
        <v>0</v>
      </c>
      <c r="H19" s="11">
        <v>0</v>
      </c>
      <c r="I19" s="39">
        <f t="shared" si="0"/>
        <v>569380</v>
      </c>
      <c r="J19" s="33"/>
      <c r="K19" s="33"/>
      <c r="L19" s="33"/>
      <c r="M19" s="33"/>
    </row>
    <row r="20" spans="1:13" ht="15">
      <c r="A20" s="10" t="s">
        <v>23</v>
      </c>
      <c r="B20" s="11">
        <v>85940</v>
      </c>
      <c r="C20" s="11">
        <v>2867104</v>
      </c>
      <c r="D20" s="11">
        <v>271128</v>
      </c>
      <c r="E20" s="11">
        <v>580517</v>
      </c>
      <c r="F20" s="11">
        <v>36750</v>
      </c>
      <c r="G20" s="11">
        <v>35550</v>
      </c>
      <c r="H20" s="11">
        <v>0</v>
      </c>
      <c r="I20" s="39">
        <f t="shared" si="0"/>
        <v>3876989</v>
      </c>
      <c r="J20" s="33"/>
      <c r="K20" s="33"/>
      <c r="L20" s="33"/>
      <c r="M20" s="33"/>
    </row>
    <row r="21" spans="1:13" ht="15">
      <c r="A21" s="10" t="s">
        <v>24</v>
      </c>
      <c r="B21" s="11">
        <v>0</v>
      </c>
      <c r="C21" s="11">
        <v>375908</v>
      </c>
      <c r="D21" s="11">
        <v>300499</v>
      </c>
      <c r="E21" s="11">
        <v>0</v>
      </c>
      <c r="F21" s="11">
        <v>0</v>
      </c>
      <c r="G21" s="11">
        <v>0</v>
      </c>
      <c r="H21" s="11">
        <v>0</v>
      </c>
      <c r="I21" s="39">
        <f t="shared" si="0"/>
        <v>676407</v>
      </c>
      <c r="J21" s="33"/>
      <c r="K21" s="33"/>
      <c r="L21" s="33"/>
      <c r="M21" s="33"/>
    </row>
    <row r="22" spans="1:13" ht="15">
      <c r="A22" s="10" t="s">
        <v>25</v>
      </c>
      <c r="B22" s="11">
        <v>0</v>
      </c>
      <c r="C22" s="11">
        <v>1153354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39">
        <f t="shared" si="0"/>
        <v>1153354</v>
      </c>
      <c r="J22" s="33"/>
      <c r="K22" s="33"/>
      <c r="L22" s="33"/>
      <c r="M22" s="33"/>
    </row>
    <row r="23" spans="1:13" ht="15">
      <c r="A23" s="10" t="s">
        <v>26</v>
      </c>
      <c r="B23" s="11">
        <v>421815</v>
      </c>
      <c r="C23" s="11">
        <v>3968582</v>
      </c>
      <c r="D23" s="11">
        <v>366508</v>
      </c>
      <c r="E23" s="11">
        <v>1203537</v>
      </c>
      <c r="F23" s="11">
        <v>37001</v>
      </c>
      <c r="G23" s="11">
        <v>286091</v>
      </c>
      <c r="H23" s="11">
        <v>0</v>
      </c>
      <c r="I23" s="39">
        <f t="shared" si="0"/>
        <v>6283534</v>
      </c>
      <c r="J23" s="33"/>
      <c r="K23" s="33"/>
      <c r="L23" s="33"/>
      <c r="M23" s="33"/>
    </row>
    <row r="24" spans="1:13" ht="15">
      <c r="A24" s="10" t="s">
        <v>27</v>
      </c>
      <c r="B24" s="11">
        <v>484819</v>
      </c>
      <c r="C24" s="11">
        <v>11142903</v>
      </c>
      <c r="D24" s="11">
        <v>3321759</v>
      </c>
      <c r="E24" s="11">
        <v>1171645</v>
      </c>
      <c r="F24" s="11">
        <v>6125</v>
      </c>
      <c r="G24" s="11">
        <v>962690</v>
      </c>
      <c r="H24" s="11">
        <v>0</v>
      </c>
      <c r="I24" s="39">
        <f t="shared" si="0"/>
        <v>17089941</v>
      </c>
      <c r="J24" s="33"/>
      <c r="K24" s="33"/>
      <c r="L24" s="33"/>
      <c r="M24" s="33"/>
    </row>
    <row r="25" spans="1:13" ht="15">
      <c r="A25" s="10" t="s">
        <v>28</v>
      </c>
      <c r="B25" s="11">
        <v>605170</v>
      </c>
      <c r="C25" s="11">
        <v>7139316</v>
      </c>
      <c r="D25" s="11">
        <v>1204809</v>
      </c>
      <c r="E25" s="11">
        <v>2510752</v>
      </c>
      <c r="F25" s="11">
        <v>27131</v>
      </c>
      <c r="G25" s="11">
        <v>556876</v>
      </c>
      <c r="H25" s="11">
        <v>0</v>
      </c>
      <c r="I25" s="39">
        <f t="shared" si="0"/>
        <v>12044054</v>
      </c>
      <c r="J25" s="33"/>
      <c r="K25" s="33"/>
      <c r="L25" s="33"/>
      <c r="M25" s="33"/>
    </row>
    <row r="26" spans="1:13" ht="15">
      <c r="A26" s="10" t="s">
        <v>29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39">
        <f t="shared" si="0"/>
        <v>0</v>
      </c>
      <c r="J26" s="33"/>
      <c r="K26" s="33"/>
      <c r="L26" s="33"/>
      <c r="M26" s="33"/>
    </row>
    <row r="27" spans="1:13" ht="15">
      <c r="A27" s="10" t="s">
        <v>30</v>
      </c>
      <c r="B27" s="11">
        <v>80000</v>
      </c>
      <c r="C27" s="11">
        <v>3437519</v>
      </c>
      <c r="D27" s="11">
        <v>1410103</v>
      </c>
      <c r="E27" s="11">
        <v>7960</v>
      </c>
      <c r="F27" s="11">
        <v>0</v>
      </c>
      <c r="G27" s="11">
        <v>0</v>
      </c>
      <c r="H27" s="11">
        <v>0</v>
      </c>
      <c r="I27" s="39">
        <f t="shared" si="0"/>
        <v>4935582</v>
      </c>
      <c r="J27" s="33"/>
      <c r="K27" s="33"/>
      <c r="L27" s="33"/>
      <c r="M27" s="33"/>
    </row>
    <row r="28" spans="1:13" ht="15">
      <c r="A28" s="10" t="s">
        <v>31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39">
        <f t="shared" si="0"/>
        <v>0</v>
      </c>
      <c r="J28" s="33"/>
      <c r="K28" s="33"/>
      <c r="L28" s="33"/>
      <c r="M28" s="33"/>
    </row>
    <row r="29" spans="1:13" ht="15">
      <c r="A29" s="10" t="s">
        <v>32</v>
      </c>
      <c r="B29" s="11">
        <v>0</v>
      </c>
      <c r="C29" s="11">
        <v>2683665</v>
      </c>
      <c r="D29" s="11">
        <v>598692</v>
      </c>
      <c r="E29" s="11">
        <v>0</v>
      </c>
      <c r="F29" s="11">
        <v>0</v>
      </c>
      <c r="G29" s="11">
        <v>0</v>
      </c>
      <c r="H29" s="11">
        <v>0</v>
      </c>
      <c r="I29" s="39">
        <f t="shared" si="0"/>
        <v>3282357</v>
      </c>
      <c r="J29" s="33"/>
      <c r="K29" s="33"/>
      <c r="L29" s="33"/>
      <c r="M29" s="33"/>
    </row>
    <row r="30" spans="1:13" ht="15">
      <c r="A30" s="10" t="s">
        <v>33</v>
      </c>
      <c r="B30" s="11">
        <v>0</v>
      </c>
      <c r="C30" s="11">
        <v>869276</v>
      </c>
      <c r="D30" s="11">
        <v>624769</v>
      </c>
      <c r="E30" s="11">
        <v>0</v>
      </c>
      <c r="F30" s="11">
        <v>0</v>
      </c>
      <c r="G30" s="11">
        <v>0</v>
      </c>
      <c r="H30" s="11">
        <v>0</v>
      </c>
      <c r="I30" s="39">
        <f t="shared" si="0"/>
        <v>1494045</v>
      </c>
      <c r="J30" s="33"/>
      <c r="K30" s="33"/>
      <c r="L30" s="33"/>
      <c r="M30" s="33"/>
    </row>
    <row r="31" spans="1:13" ht="15">
      <c r="A31" s="10" t="s">
        <v>34</v>
      </c>
      <c r="B31" s="11">
        <v>134820</v>
      </c>
      <c r="C31" s="11">
        <v>855986</v>
      </c>
      <c r="D31" s="11">
        <v>85893</v>
      </c>
      <c r="E31" s="11">
        <v>54648</v>
      </c>
      <c r="F31" s="11">
        <v>38445</v>
      </c>
      <c r="G31" s="11">
        <v>8518</v>
      </c>
      <c r="H31" s="11">
        <v>0</v>
      </c>
      <c r="I31" s="39">
        <f t="shared" si="0"/>
        <v>1178310</v>
      </c>
      <c r="J31" s="33"/>
      <c r="K31" s="33"/>
      <c r="L31" s="33"/>
      <c r="M31" s="33"/>
    </row>
    <row r="32" spans="1:13" ht="15.75">
      <c r="A32" s="19" t="s">
        <v>35</v>
      </c>
      <c r="B32" s="39">
        <f aca="true" t="shared" si="1" ref="B32:H32">SUM(B6:B31)</f>
        <v>1937052</v>
      </c>
      <c r="C32" s="39">
        <f t="shared" si="1"/>
        <v>44983618</v>
      </c>
      <c r="D32" s="39">
        <f t="shared" si="1"/>
        <v>9753164</v>
      </c>
      <c r="E32" s="39">
        <f t="shared" si="1"/>
        <v>6341300</v>
      </c>
      <c r="F32" s="39">
        <f t="shared" si="1"/>
        <v>163952</v>
      </c>
      <c r="G32" s="39">
        <f t="shared" si="1"/>
        <v>1928302</v>
      </c>
      <c r="H32" s="43">
        <f t="shared" si="1"/>
        <v>0</v>
      </c>
      <c r="I32" s="39">
        <f t="shared" si="0"/>
        <v>65107388</v>
      </c>
      <c r="J32" s="29"/>
      <c r="K32" s="33"/>
      <c r="L32" s="33"/>
      <c r="M32" s="33"/>
    </row>
    <row r="33" spans="1:13" ht="15">
      <c r="A33" s="73" t="s">
        <v>60</v>
      </c>
      <c r="B33" s="73"/>
      <c r="C33" s="73"/>
      <c r="D33" s="73"/>
      <c r="E33" s="73"/>
      <c r="F33" s="73"/>
      <c r="G33" s="73"/>
      <c r="H33" s="73"/>
      <c r="J33" s="33"/>
      <c r="K33" s="33"/>
      <c r="L33" s="33"/>
      <c r="M33" s="33"/>
    </row>
    <row r="34" spans="1:9" ht="15">
      <c r="A34" s="10" t="s">
        <v>9</v>
      </c>
      <c r="B34" s="40">
        <f aca="true" t="shared" si="2" ref="B34:I38">(B6/$I6)*100</f>
        <v>0</v>
      </c>
      <c r="C34" s="40">
        <f t="shared" si="2"/>
        <v>88.2814995884732</v>
      </c>
      <c r="D34" s="40">
        <f t="shared" si="2"/>
        <v>11.718500411526817</v>
      </c>
      <c r="E34" s="40">
        <f t="shared" si="2"/>
        <v>0</v>
      </c>
      <c r="F34" s="40">
        <f t="shared" si="2"/>
        <v>0</v>
      </c>
      <c r="G34" s="40">
        <f t="shared" si="2"/>
        <v>0</v>
      </c>
      <c r="H34" s="40">
        <f t="shared" si="2"/>
        <v>0</v>
      </c>
      <c r="I34" s="40">
        <f t="shared" si="2"/>
        <v>100</v>
      </c>
    </row>
    <row r="35" spans="1:9" ht="15">
      <c r="A35" s="10" t="s">
        <v>10</v>
      </c>
      <c r="B35" s="40">
        <f t="shared" si="2"/>
        <v>0</v>
      </c>
      <c r="C35" s="40">
        <f t="shared" si="2"/>
        <v>97.61178303169932</v>
      </c>
      <c r="D35" s="40">
        <f t="shared" si="2"/>
        <v>2.388216968300679</v>
      </c>
      <c r="E35" s="40">
        <f t="shared" si="2"/>
        <v>0</v>
      </c>
      <c r="F35" s="40">
        <f t="shared" si="2"/>
        <v>0</v>
      </c>
      <c r="G35" s="40">
        <f t="shared" si="2"/>
        <v>0</v>
      </c>
      <c r="H35" s="40">
        <f t="shared" si="2"/>
        <v>0</v>
      </c>
      <c r="I35" s="40">
        <f t="shared" si="2"/>
        <v>100</v>
      </c>
    </row>
    <row r="36" spans="1:9" ht="15">
      <c r="A36" s="10" t="s">
        <v>11</v>
      </c>
      <c r="B36" s="40">
        <f t="shared" si="2"/>
        <v>0</v>
      </c>
      <c r="C36" s="40">
        <f t="shared" si="2"/>
        <v>100</v>
      </c>
      <c r="D36" s="40">
        <f t="shared" si="2"/>
        <v>0</v>
      </c>
      <c r="E36" s="40">
        <f t="shared" si="2"/>
        <v>0</v>
      </c>
      <c r="F36" s="40">
        <f t="shared" si="2"/>
        <v>0</v>
      </c>
      <c r="G36" s="40">
        <f t="shared" si="2"/>
        <v>0</v>
      </c>
      <c r="H36" s="40">
        <f t="shared" si="2"/>
        <v>0</v>
      </c>
      <c r="I36" s="40">
        <f t="shared" si="2"/>
        <v>100</v>
      </c>
    </row>
    <row r="37" spans="1:9" ht="15">
      <c r="A37" s="10" t="s">
        <v>12</v>
      </c>
      <c r="B37" s="40">
        <f t="shared" si="2"/>
        <v>0</v>
      </c>
      <c r="C37" s="40">
        <f t="shared" si="2"/>
        <v>100</v>
      </c>
      <c r="D37" s="40">
        <f t="shared" si="2"/>
        <v>0</v>
      </c>
      <c r="E37" s="40">
        <f t="shared" si="2"/>
        <v>0</v>
      </c>
      <c r="F37" s="40">
        <f t="shared" si="2"/>
        <v>0</v>
      </c>
      <c r="G37" s="40">
        <f t="shared" si="2"/>
        <v>0</v>
      </c>
      <c r="H37" s="40">
        <f t="shared" si="2"/>
        <v>0</v>
      </c>
      <c r="I37" s="40">
        <f t="shared" si="2"/>
        <v>100</v>
      </c>
    </row>
    <row r="38" spans="1:9" ht="15">
      <c r="A38" s="10" t="s">
        <v>13</v>
      </c>
      <c r="B38" s="40">
        <f t="shared" si="2"/>
        <v>31.96658256720336</v>
      </c>
      <c r="C38" s="40">
        <f t="shared" si="2"/>
        <v>0</v>
      </c>
      <c r="D38" s="40">
        <f t="shared" si="2"/>
        <v>68.03341743279664</v>
      </c>
      <c r="E38" s="40">
        <f t="shared" si="2"/>
        <v>0</v>
      </c>
      <c r="F38" s="40">
        <f t="shared" si="2"/>
        <v>0</v>
      </c>
      <c r="G38" s="40">
        <f t="shared" si="2"/>
        <v>0</v>
      </c>
      <c r="H38" s="40">
        <f t="shared" si="2"/>
        <v>0</v>
      </c>
      <c r="I38" s="40">
        <f t="shared" si="2"/>
        <v>100</v>
      </c>
    </row>
    <row r="39" spans="1:9" ht="15">
      <c r="A39" s="10" t="s">
        <v>14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  <row r="40" spans="1:9" ht="15">
      <c r="A40" s="10" t="s">
        <v>15</v>
      </c>
      <c r="B40" s="40">
        <f aca="true" t="shared" si="3" ref="B40:I40">(B12/$I12)*100</f>
        <v>100</v>
      </c>
      <c r="C40" s="40">
        <f t="shared" si="3"/>
        <v>0</v>
      </c>
      <c r="D40" s="40">
        <f t="shared" si="3"/>
        <v>0</v>
      </c>
      <c r="E40" s="40">
        <f t="shared" si="3"/>
        <v>0</v>
      </c>
      <c r="F40" s="40">
        <f t="shared" si="3"/>
        <v>0</v>
      </c>
      <c r="G40" s="40">
        <f t="shared" si="3"/>
        <v>0</v>
      </c>
      <c r="H40" s="40">
        <f t="shared" si="3"/>
        <v>0</v>
      </c>
      <c r="I40" s="40">
        <f t="shared" si="3"/>
        <v>100</v>
      </c>
    </row>
    <row r="41" spans="1:9" ht="15">
      <c r="A41" s="10" t="s">
        <v>16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</row>
    <row r="42" spans="1:9" ht="15">
      <c r="A42" s="10" t="s">
        <v>17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9" ht="15">
      <c r="A43" s="10" t="s">
        <v>18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</row>
    <row r="44" spans="1:9" ht="15">
      <c r="A44" s="10" t="s">
        <v>19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9" ht="15">
      <c r="A45" s="10" t="s">
        <v>20</v>
      </c>
      <c r="B45" s="40">
        <f aca="true" t="shared" si="4" ref="B45:B60">(B17/$I17)*100</f>
        <v>2.5888789221737705</v>
      </c>
      <c r="C45" s="40">
        <f aca="true" t="shared" si="5" ref="C45:C60">(C17/$I17)*100</f>
        <v>41.986020941943394</v>
      </c>
      <c r="D45" s="40">
        <f aca="true" t="shared" si="6" ref="D45:D60">(D17/$I17)*100</f>
        <v>15.045782747320088</v>
      </c>
      <c r="E45" s="40">
        <f aca="true" t="shared" si="7" ref="E45:E60">(E17/$I17)*100</f>
        <v>36.0685009369699</v>
      </c>
      <c r="F45" s="40">
        <f aca="true" t="shared" si="8" ref="F45:F60">(F17/$I17)*100</f>
        <v>0.8215138946863593</v>
      </c>
      <c r="G45" s="40">
        <f aca="true" t="shared" si="9" ref="G45:G60">(G17/$I17)*100</f>
        <v>3.4893025569064893</v>
      </c>
      <c r="H45" s="40">
        <f aca="true" t="shared" si="10" ref="H45:H60">(H17/$I17)*100</f>
        <v>0</v>
      </c>
      <c r="I45" s="40">
        <f aca="true" t="shared" si="11" ref="I45:I60">(I17/$I17)*100</f>
        <v>100</v>
      </c>
    </row>
    <row r="46" spans="1:9" ht="15">
      <c r="A46" s="10" t="s">
        <v>21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</row>
    <row r="47" spans="1:9" ht="15">
      <c r="A47" s="10" t="s">
        <v>22</v>
      </c>
      <c r="B47" s="40">
        <f t="shared" si="4"/>
        <v>0</v>
      </c>
      <c r="C47" s="40">
        <f t="shared" si="5"/>
        <v>3.438476939829288</v>
      </c>
      <c r="D47" s="40">
        <f t="shared" si="6"/>
        <v>96.56152306017071</v>
      </c>
      <c r="E47" s="40">
        <f t="shared" si="7"/>
        <v>0</v>
      </c>
      <c r="F47" s="40">
        <f t="shared" si="8"/>
        <v>0</v>
      </c>
      <c r="G47" s="40">
        <f t="shared" si="9"/>
        <v>0</v>
      </c>
      <c r="H47" s="40">
        <f t="shared" si="10"/>
        <v>0</v>
      </c>
      <c r="I47" s="40">
        <f t="shared" si="11"/>
        <v>100</v>
      </c>
    </row>
    <row r="48" spans="1:9" ht="15">
      <c r="A48" s="10" t="s">
        <v>23</v>
      </c>
      <c r="B48" s="40">
        <f t="shared" si="4"/>
        <v>2.2166686570428755</v>
      </c>
      <c r="C48" s="40">
        <f t="shared" si="5"/>
        <v>73.95182189064762</v>
      </c>
      <c r="D48" s="40">
        <f t="shared" si="6"/>
        <v>6.993262039175247</v>
      </c>
      <c r="E48" s="40">
        <f t="shared" si="7"/>
        <v>14.973398170590633</v>
      </c>
      <c r="F48" s="40">
        <f t="shared" si="8"/>
        <v>0.9479005485958304</v>
      </c>
      <c r="G48" s="40">
        <f t="shared" si="9"/>
        <v>0.9169486939478033</v>
      </c>
      <c r="H48" s="40">
        <f t="shared" si="10"/>
        <v>0</v>
      </c>
      <c r="I48" s="40">
        <f t="shared" si="11"/>
        <v>100</v>
      </c>
    </row>
    <row r="49" spans="1:9" ht="15">
      <c r="A49" s="10" t="s">
        <v>24</v>
      </c>
      <c r="B49" s="40">
        <f t="shared" si="4"/>
        <v>0</v>
      </c>
      <c r="C49" s="40">
        <f t="shared" si="5"/>
        <v>55.57423267352348</v>
      </c>
      <c r="D49" s="40">
        <f t="shared" si="6"/>
        <v>44.42576732647652</v>
      </c>
      <c r="E49" s="40">
        <f t="shared" si="7"/>
        <v>0</v>
      </c>
      <c r="F49" s="40">
        <f t="shared" si="8"/>
        <v>0</v>
      </c>
      <c r="G49" s="40">
        <f t="shared" si="9"/>
        <v>0</v>
      </c>
      <c r="H49" s="40">
        <f t="shared" si="10"/>
        <v>0</v>
      </c>
      <c r="I49" s="40">
        <f t="shared" si="11"/>
        <v>100</v>
      </c>
    </row>
    <row r="50" spans="1:9" ht="15">
      <c r="A50" s="10" t="s">
        <v>25</v>
      </c>
      <c r="B50" s="40">
        <f t="shared" si="4"/>
        <v>0</v>
      </c>
      <c r="C50" s="40">
        <f t="shared" si="5"/>
        <v>100</v>
      </c>
      <c r="D50" s="40">
        <f t="shared" si="6"/>
        <v>0</v>
      </c>
      <c r="E50" s="40">
        <f t="shared" si="7"/>
        <v>0</v>
      </c>
      <c r="F50" s="40">
        <f t="shared" si="8"/>
        <v>0</v>
      </c>
      <c r="G50" s="40">
        <f t="shared" si="9"/>
        <v>0</v>
      </c>
      <c r="H50" s="40">
        <f t="shared" si="10"/>
        <v>0</v>
      </c>
      <c r="I50" s="40">
        <f t="shared" si="11"/>
        <v>100</v>
      </c>
    </row>
    <row r="51" spans="1:9" ht="15">
      <c r="A51" s="10" t="s">
        <v>26</v>
      </c>
      <c r="B51" s="40">
        <f t="shared" si="4"/>
        <v>6.713021684930805</v>
      </c>
      <c r="C51" s="40">
        <f t="shared" si="5"/>
        <v>63.15843918406425</v>
      </c>
      <c r="D51" s="40">
        <f t="shared" si="6"/>
        <v>5.832832288326919</v>
      </c>
      <c r="E51" s="40">
        <f t="shared" si="7"/>
        <v>19.153823310258208</v>
      </c>
      <c r="F51" s="40">
        <f t="shared" si="8"/>
        <v>0.5888565256430538</v>
      </c>
      <c r="G51" s="40">
        <f t="shared" si="9"/>
        <v>4.55302700677676</v>
      </c>
      <c r="H51" s="40">
        <f t="shared" si="10"/>
        <v>0</v>
      </c>
      <c r="I51" s="40">
        <f t="shared" si="11"/>
        <v>100</v>
      </c>
    </row>
    <row r="52" spans="1:9" ht="15">
      <c r="A52" s="10" t="s">
        <v>27</v>
      </c>
      <c r="B52" s="40">
        <f t="shared" si="4"/>
        <v>2.8368676053357937</v>
      </c>
      <c r="C52" s="40">
        <f t="shared" si="5"/>
        <v>65.2015299526195</v>
      </c>
      <c r="D52" s="40">
        <f t="shared" si="6"/>
        <v>19.43692491390111</v>
      </c>
      <c r="E52" s="40">
        <f t="shared" si="7"/>
        <v>6.855758015782501</v>
      </c>
      <c r="F52" s="40">
        <f t="shared" si="8"/>
        <v>0.035839796053128564</v>
      </c>
      <c r="G52" s="40">
        <f t="shared" si="9"/>
        <v>5.633079716307973</v>
      </c>
      <c r="H52" s="40">
        <f t="shared" si="10"/>
        <v>0</v>
      </c>
      <c r="I52" s="40">
        <f t="shared" si="11"/>
        <v>100</v>
      </c>
    </row>
    <row r="53" spans="1:9" ht="15">
      <c r="A53" s="10" t="s">
        <v>28</v>
      </c>
      <c r="B53" s="40">
        <f t="shared" si="4"/>
        <v>5.024637053271266</v>
      </c>
      <c r="C53" s="40">
        <f t="shared" si="5"/>
        <v>59.27668540841813</v>
      </c>
      <c r="D53" s="40">
        <f t="shared" si="6"/>
        <v>10.003351031139514</v>
      </c>
      <c r="E53" s="40">
        <f t="shared" si="7"/>
        <v>20.846402714567702</v>
      </c>
      <c r="F53" s="40">
        <f t="shared" si="8"/>
        <v>0.2252646824731938</v>
      </c>
      <c r="G53" s="40">
        <f t="shared" si="9"/>
        <v>4.623659110130194</v>
      </c>
      <c r="H53" s="40">
        <f t="shared" si="10"/>
        <v>0</v>
      </c>
      <c r="I53" s="40">
        <f t="shared" si="11"/>
        <v>100</v>
      </c>
    </row>
    <row r="54" spans="1:9" ht="15">
      <c r="A54" s="10" t="s">
        <v>29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9" ht="15">
      <c r="A55" s="10" t="s">
        <v>30</v>
      </c>
      <c r="B55" s="40">
        <f t="shared" si="4"/>
        <v>1.620882805715719</v>
      </c>
      <c r="C55" s="40">
        <f t="shared" si="5"/>
        <v>69.64769301776366</v>
      </c>
      <c r="D55" s="40">
        <f t="shared" si="6"/>
        <v>28.570146337351908</v>
      </c>
      <c r="E55" s="40">
        <f t="shared" si="7"/>
        <v>0.16127783916871405</v>
      </c>
      <c r="F55" s="40">
        <f t="shared" si="8"/>
        <v>0</v>
      </c>
      <c r="G55" s="40">
        <f t="shared" si="9"/>
        <v>0</v>
      </c>
      <c r="H55" s="40">
        <f t="shared" si="10"/>
        <v>0</v>
      </c>
      <c r="I55" s="40">
        <f t="shared" si="11"/>
        <v>100</v>
      </c>
    </row>
    <row r="56" spans="1:9" ht="15">
      <c r="A56" s="10" t="s">
        <v>31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9" ht="15">
      <c r="A57" s="10" t="s">
        <v>32</v>
      </c>
      <c r="B57" s="40">
        <f t="shared" si="4"/>
        <v>0</v>
      </c>
      <c r="C57" s="40">
        <f t="shared" si="5"/>
        <v>81.7603021243576</v>
      </c>
      <c r="D57" s="40">
        <f t="shared" si="6"/>
        <v>18.23969787564241</v>
      </c>
      <c r="E57" s="40">
        <f t="shared" si="7"/>
        <v>0</v>
      </c>
      <c r="F57" s="40">
        <f t="shared" si="8"/>
        <v>0</v>
      </c>
      <c r="G57" s="40">
        <f t="shared" si="9"/>
        <v>0</v>
      </c>
      <c r="H57" s="40">
        <f t="shared" si="10"/>
        <v>0</v>
      </c>
      <c r="I57" s="40">
        <f t="shared" si="11"/>
        <v>100</v>
      </c>
    </row>
    <row r="58" spans="1:9" ht="15">
      <c r="A58" s="10" t="s">
        <v>33</v>
      </c>
      <c r="B58" s="40">
        <f t="shared" si="4"/>
        <v>0</v>
      </c>
      <c r="C58" s="40">
        <f t="shared" si="5"/>
        <v>58.18271872667825</v>
      </c>
      <c r="D58" s="40">
        <f t="shared" si="6"/>
        <v>41.817281273321754</v>
      </c>
      <c r="E58" s="40">
        <f t="shared" si="7"/>
        <v>0</v>
      </c>
      <c r="F58" s="40">
        <f t="shared" si="8"/>
        <v>0</v>
      </c>
      <c r="G58" s="40">
        <f t="shared" si="9"/>
        <v>0</v>
      </c>
      <c r="H58" s="40">
        <f t="shared" si="10"/>
        <v>0</v>
      </c>
      <c r="I58" s="40">
        <f t="shared" si="11"/>
        <v>100</v>
      </c>
    </row>
    <row r="59" spans="1:9" ht="15">
      <c r="A59" s="10" t="s">
        <v>34</v>
      </c>
      <c r="B59" s="40">
        <f t="shared" si="4"/>
        <v>11.441810728925326</v>
      </c>
      <c r="C59" s="40">
        <f t="shared" si="5"/>
        <v>72.64522918417055</v>
      </c>
      <c r="D59" s="40">
        <f t="shared" si="6"/>
        <v>7.289507854469537</v>
      </c>
      <c r="E59" s="40">
        <f t="shared" si="7"/>
        <v>4.63782875474196</v>
      </c>
      <c r="F59" s="40">
        <f t="shared" si="8"/>
        <v>3.2627237314458846</v>
      </c>
      <c r="G59" s="40">
        <f t="shared" si="9"/>
        <v>0.7228997462467432</v>
      </c>
      <c r="H59" s="40">
        <f t="shared" si="10"/>
        <v>0</v>
      </c>
      <c r="I59" s="40">
        <f t="shared" si="11"/>
        <v>100</v>
      </c>
    </row>
    <row r="60" spans="1:9" ht="15.75">
      <c r="A60" s="14" t="s">
        <v>35</v>
      </c>
      <c r="B60" s="21">
        <f t="shared" si="4"/>
        <v>2.9751646618045866</v>
      </c>
      <c r="C60" s="21">
        <f t="shared" si="5"/>
        <v>69.09141862671561</v>
      </c>
      <c r="D60" s="21">
        <f t="shared" si="6"/>
        <v>14.980118692520733</v>
      </c>
      <c r="E60" s="21">
        <f t="shared" si="7"/>
        <v>9.739754880045256</v>
      </c>
      <c r="F60" s="21">
        <f t="shared" si="8"/>
        <v>0.25181781213523724</v>
      </c>
      <c r="G60" s="21">
        <f t="shared" si="9"/>
        <v>2.9617253267785832</v>
      </c>
      <c r="H60" s="21">
        <f t="shared" si="10"/>
        <v>0</v>
      </c>
      <c r="I60" s="21">
        <f t="shared" si="11"/>
        <v>100</v>
      </c>
    </row>
    <row r="61" ht="15">
      <c r="A61" s="16" t="s">
        <v>36</v>
      </c>
    </row>
    <row r="62" ht="15">
      <c r="A62" s="42"/>
    </row>
    <row r="63" ht="15">
      <c r="A63" s="18" t="s">
        <v>37</v>
      </c>
    </row>
  </sheetData>
  <sheetProtection selectLockedCells="1" selectUnlockedCells="1"/>
  <mergeCells count="4">
    <mergeCell ref="A3:A4"/>
    <mergeCell ref="B3:I3"/>
    <mergeCell ref="A5:H5"/>
    <mergeCell ref="A33:H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K107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58.00390625" style="1" customWidth="1"/>
    <col min="2" max="5" width="20.57421875" style="33" customWidth="1"/>
    <col min="6" max="16384" width="20.57421875" style="1" customWidth="1"/>
  </cols>
  <sheetData>
    <row r="1" spans="1:5" s="2" customFormat="1" ht="18.75">
      <c r="A1" s="2" t="s">
        <v>62</v>
      </c>
      <c r="B1" s="44"/>
      <c r="C1" s="44"/>
      <c r="D1" s="44"/>
      <c r="E1" s="44"/>
    </row>
    <row r="2" spans="1:5" s="2" customFormat="1" ht="15.75">
      <c r="A2" s="2" t="s">
        <v>63</v>
      </c>
      <c r="B2" s="44"/>
      <c r="C2" s="44"/>
      <c r="D2" s="44"/>
      <c r="E2" s="44"/>
    </row>
    <row r="3" spans="1:9" ht="15" customHeight="1">
      <c r="A3" s="75" t="s">
        <v>3</v>
      </c>
      <c r="B3" s="76" t="s">
        <v>52</v>
      </c>
      <c r="C3" s="76"/>
      <c r="D3" s="76"/>
      <c r="E3" s="76"/>
      <c r="F3" s="76"/>
      <c r="G3" s="76"/>
      <c r="H3" s="76"/>
      <c r="I3" s="77" t="s">
        <v>35</v>
      </c>
    </row>
    <row r="4" spans="1:9" ht="30">
      <c r="A4" s="75"/>
      <c r="B4" s="34" t="s">
        <v>53</v>
      </c>
      <c r="C4" s="35" t="s">
        <v>54</v>
      </c>
      <c r="D4" s="36" t="s">
        <v>55</v>
      </c>
      <c r="E4" s="37" t="s">
        <v>56</v>
      </c>
      <c r="F4" s="34" t="s">
        <v>57</v>
      </c>
      <c r="G4" s="35" t="s">
        <v>58</v>
      </c>
      <c r="H4" s="36" t="s">
        <v>59</v>
      </c>
      <c r="I4" s="77"/>
    </row>
    <row r="5" spans="1:9" ht="15">
      <c r="A5" s="68" t="s">
        <v>8</v>
      </c>
      <c r="B5" s="68"/>
      <c r="C5" s="68"/>
      <c r="D5" s="68"/>
      <c r="E5" s="68"/>
      <c r="F5" s="68"/>
      <c r="G5" s="68"/>
      <c r="H5" s="68"/>
      <c r="I5" s="68"/>
    </row>
    <row r="6" spans="1:9" ht="15">
      <c r="A6" s="10" t="s">
        <v>9</v>
      </c>
      <c r="B6" s="11">
        <v>1950409</v>
      </c>
      <c r="C6" s="11">
        <v>1386291</v>
      </c>
      <c r="D6" s="11">
        <v>1005374</v>
      </c>
      <c r="E6" s="11">
        <v>509929</v>
      </c>
      <c r="F6" s="11">
        <v>27351</v>
      </c>
      <c r="G6" s="11">
        <v>7748</v>
      </c>
      <c r="H6" s="11">
        <v>275015</v>
      </c>
      <c r="I6" s="27">
        <f aca="true" t="shared" si="0" ref="I6:I31">SUM(B6:H6)</f>
        <v>5162117</v>
      </c>
    </row>
    <row r="7" spans="1:9" ht="15">
      <c r="A7" s="10" t="s">
        <v>10</v>
      </c>
      <c r="B7" s="11">
        <v>7143920</v>
      </c>
      <c r="C7" s="11">
        <v>3103178</v>
      </c>
      <c r="D7" s="11">
        <v>2944435</v>
      </c>
      <c r="E7" s="11">
        <v>2972777</v>
      </c>
      <c r="F7" s="11">
        <v>971849</v>
      </c>
      <c r="G7" s="11">
        <v>37136</v>
      </c>
      <c r="H7" s="11">
        <v>733108</v>
      </c>
      <c r="I7" s="27">
        <f t="shared" si="0"/>
        <v>17906403</v>
      </c>
    </row>
    <row r="8" spans="1:9" ht="15">
      <c r="A8" s="10" t="s">
        <v>11</v>
      </c>
      <c r="B8" s="11">
        <v>3764191</v>
      </c>
      <c r="C8" s="11">
        <v>1590876</v>
      </c>
      <c r="D8" s="11">
        <v>1800934</v>
      </c>
      <c r="E8" s="11">
        <v>855290</v>
      </c>
      <c r="F8" s="11">
        <v>295053</v>
      </c>
      <c r="G8" s="11">
        <v>29257</v>
      </c>
      <c r="H8" s="11">
        <v>668343</v>
      </c>
      <c r="I8" s="27">
        <f t="shared" si="0"/>
        <v>9003944</v>
      </c>
    </row>
    <row r="9" spans="1:9" ht="15">
      <c r="A9" s="10" t="s">
        <v>12</v>
      </c>
      <c r="B9" s="11">
        <v>11708107</v>
      </c>
      <c r="C9" s="11">
        <v>7654246</v>
      </c>
      <c r="D9" s="11">
        <v>7749920</v>
      </c>
      <c r="E9" s="11">
        <v>4028606</v>
      </c>
      <c r="F9" s="11">
        <v>1808047</v>
      </c>
      <c r="G9" s="11">
        <v>0</v>
      </c>
      <c r="H9" s="11">
        <v>2032694</v>
      </c>
      <c r="I9" s="27">
        <f t="shared" si="0"/>
        <v>34981620</v>
      </c>
    </row>
    <row r="10" spans="1:9" ht="15">
      <c r="A10" s="10" t="s">
        <v>13</v>
      </c>
      <c r="B10" s="11">
        <v>13306621</v>
      </c>
      <c r="C10" s="11">
        <v>6187312</v>
      </c>
      <c r="D10" s="11">
        <v>8832436</v>
      </c>
      <c r="E10" s="11">
        <v>2899008</v>
      </c>
      <c r="F10" s="11">
        <v>1131047</v>
      </c>
      <c r="G10" s="11">
        <v>6000</v>
      </c>
      <c r="H10" s="11">
        <v>1674161</v>
      </c>
      <c r="I10" s="27">
        <f t="shared" si="0"/>
        <v>34036585</v>
      </c>
    </row>
    <row r="11" spans="1:9" ht="15">
      <c r="A11" s="10" t="s">
        <v>14</v>
      </c>
      <c r="B11" s="11">
        <v>6857716</v>
      </c>
      <c r="C11" s="11">
        <v>2897587</v>
      </c>
      <c r="D11" s="11">
        <v>5126010</v>
      </c>
      <c r="E11" s="11">
        <v>1042767</v>
      </c>
      <c r="F11" s="11">
        <v>930582</v>
      </c>
      <c r="G11" s="11">
        <v>13928</v>
      </c>
      <c r="H11" s="11">
        <v>2441894</v>
      </c>
      <c r="I11" s="27">
        <f t="shared" si="0"/>
        <v>19310484</v>
      </c>
    </row>
    <row r="12" spans="1:9" ht="15">
      <c r="A12" s="10" t="s">
        <v>15</v>
      </c>
      <c r="B12" s="11">
        <v>41192633</v>
      </c>
      <c r="C12" s="11">
        <v>15456014</v>
      </c>
      <c r="D12" s="11">
        <v>20934783</v>
      </c>
      <c r="E12" s="11">
        <v>9299829</v>
      </c>
      <c r="F12" s="11">
        <v>4083388</v>
      </c>
      <c r="G12" s="11">
        <v>290000</v>
      </c>
      <c r="H12" s="11">
        <v>5175719</v>
      </c>
      <c r="I12" s="27">
        <f t="shared" si="0"/>
        <v>96432366</v>
      </c>
    </row>
    <row r="13" spans="1:9" ht="15">
      <c r="A13" s="10" t="s">
        <v>16</v>
      </c>
      <c r="B13" s="11">
        <v>3363076</v>
      </c>
      <c r="C13" s="11">
        <v>2090910</v>
      </c>
      <c r="D13" s="11">
        <v>1645291</v>
      </c>
      <c r="E13" s="11">
        <v>580099</v>
      </c>
      <c r="F13" s="11">
        <v>30489</v>
      </c>
      <c r="G13" s="11">
        <v>9323</v>
      </c>
      <c r="H13" s="11">
        <v>1982368</v>
      </c>
      <c r="I13" s="27">
        <f t="shared" si="0"/>
        <v>9701556</v>
      </c>
    </row>
    <row r="14" spans="1:9" ht="15">
      <c r="A14" s="10" t="s">
        <v>17</v>
      </c>
      <c r="B14" s="11">
        <v>7463043</v>
      </c>
      <c r="C14" s="11">
        <v>8138938</v>
      </c>
      <c r="D14" s="11">
        <v>4184345</v>
      </c>
      <c r="E14" s="11">
        <v>2782103</v>
      </c>
      <c r="F14" s="11">
        <v>125059</v>
      </c>
      <c r="G14" s="11">
        <v>40290</v>
      </c>
      <c r="H14" s="11">
        <v>544883</v>
      </c>
      <c r="I14" s="27">
        <f t="shared" si="0"/>
        <v>23278661</v>
      </c>
    </row>
    <row r="15" spans="1:11" ht="15">
      <c r="A15" s="10" t="s">
        <v>18</v>
      </c>
      <c r="B15" s="11">
        <v>2261291</v>
      </c>
      <c r="C15" s="11">
        <v>88007</v>
      </c>
      <c r="D15" s="11">
        <v>1969513</v>
      </c>
      <c r="E15" s="11">
        <v>480768</v>
      </c>
      <c r="F15" s="11">
        <v>35500</v>
      </c>
      <c r="G15" s="11">
        <v>0</v>
      </c>
      <c r="H15" s="11">
        <v>278952</v>
      </c>
      <c r="I15" s="27">
        <f t="shared" si="0"/>
        <v>5114031</v>
      </c>
      <c r="K15" s="13"/>
    </row>
    <row r="16" spans="1:9" ht="15">
      <c r="A16" s="10" t="s">
        <v>19</v>
      </c>
      <c r="B16" s="11">
        <v>7510201</v>
      </c>
      <c r="C16" s="11">
        <v>3186175</v>
      </c>
      <c r="D16" s="11">
        <v>3526290</v>
      </c>
      <c r="E16" s="11">
        <v>4540834</v>
      </c>
      <c r="F16" s="11">
        <v>964360</v>
      </c>
      <c r="G16" s="11">
        <v>2400</v>
      </c>
      <c r="H16" s="11">
        <v>3378044</v>
      </c>
      <c r="I16" s="27">
        <f t="shared" si="0"/>
        <v>23108304</v>
      </c>
    </row>
    <row r="17" spans="1:9" ht="15">
      <c r="A17" s="10" t="s">
        <v>20</v>
      </c>
      <c r="B17" s="11">
        <v>1020368</v>
      </c>
      <c r="C17" s="11">
        <v>705829</v>
      </c>
      <c r="D17" s="11">
        <v>735858</v>
      </c>
      <c r="E17" s="11">
        <v>522930</v>
      </c>
      <c r="F17" s="11">
        <v>78496</v>
      </c>
      <c r="G17" s="11">
        <v>67900</v>
      </c>
      <c r="H17" s="11">
        <v>29451</v>
      </c>
      <c r="I17" s="27">
        <f t="shared" si="0"/>
        <v>3160832</v>
      </c>
    </row>
    <row r="18" spans="1:9" ht="15">
      <c r="A18" s="10" t="s">
        <v>21</v>
      </c>
      <c r="B18" s="11">
        <v>10602147</v>
      </c>
      <c r="C18" s="11">
        <v>9713975</v>
      </c>
      <c r="D18" s="11">
        <v>2423452</v>
      </c>
      <c r="E18" s="11">
        <v>998095</v>
      </c>
      <c r="F18" s="11">
        <v>7050</v>
      </c>
      <c r="G18" s="11">
        <v>0</v>
      </c>
      <c r="H18" s="11">
        <v>54437</v>
      </c>
      <c r="I18" s="27">
        <f t="shared" si="0"/>
        <v>23799156</v>
      </c>
    </row>
    <row r="19" spans="1:9" ht="15">
      <c r="A19" s="10" t="s">
        <v>22</v>
      </c>
      <c r="B19" s="11">
        <v>8108361</v>
      </c>
      <c r="C19" s="11">
        <v>4068947</v>
      </c>
      <c r="D19" s="11">
        <v>2466607</v>
      </c>
      <c r="E19" s="11">
        <v>3247510</v>
      </c>
      <c r="F19" s="11">
        <v>2338024</v>
      </c>
      <c r="G19" s="11">
        <v>19615</v>
      </c>
      <c r="H19" s="11">
        <v>2490652</v>
      </c>
      <c r="I19" s="27">
        <f t="shared" si="0"/>
        <v>22739716</v>
      </c>
    </row>
    <row r="20" spans="1:9" ht="15">
      <c r="A20" s="10" t="s">
        <v>23</v>
      </c>
      <c r="B20" s="11">
        <v>1293515</v>
      </c>
      <c r="C20" s="11">
        <v>551831</v>
      </c>
      <c r="D20" s="11">
        <v>1251657</v>
      </c>
      <c r="E20" s="11">
        <v>501429</v>
      </c>
      <c r="F20" s="11">
        <v>20955</v>
      </c>
      <c r="G20" s="11">
        <v>38500</v>
      </c>
      <c r="H20" s="11">
        <v>27980</v>
      </c>
      <c r="I20" s="27">
        <f t="shared" si="0"/>
        <v>3685867</v>
      </c>
    </row>
    <row r="21" spans="1:9" ht="15">
      <c r="A21" s="10" t="s">
        <v>24</v>
      </c>
      <c r="B21" s="11">
        <v>9953021</v>
      </c>
      <c r="C21" s="11">
        <v>3230287</v>
      </c>
      <c r="D21" s="11">
        <v>4168986</v>
      </c>
      <c r="E21" s="11">
        <v>2490314</v>
      </c>
      <c r="F21" s="11">
        <v>750535</v>
      </c>
      <c r="G21" s="11">
        <v>43244</v>
      </c>
      <c r="H21" s="11">
        <v>1067384</v>
      </c>
      <c r="I21" s="27">
        <f t="shared" si="0"/>
        <v>21703771</v>
      </c>
    </row>
    <row r="22" spans="1:9" ht="15">
      <c r="A22" s="10" t="s">
        <v>25</v>
      </c>
      <c r="B22" s="11">
        <v>6297853</v>
      </c>
      <c r="C22" s="11">
        <v>2270704</v>
      </c>
      <c r="D22" s="11">
        <v>1791180</v>
      </c>
      <c r="E22" s="11">
        <v>1126527</v>
      </c>
      <c r="F22" s="11">
        <v>33600</v>
      </c>
      <c r="G22" s="11">
        <v>6500</v>
      </c>
      <c r="H22" s="11">
        <v>31594</v>
      </c>
      <c r="I22" s="27">
        <f t="shared" si="0"/>
        <v>11557958</v>
      </c>
    </row>
    <row r="23" spans="1:9" ht="15">
      <c r="A23" s="10" t="s">
        <v>26</v>
      </c>
      <c r="B23" s="11">
        <v>2093619</v>
      </c>
      <c r="C23" s="11">
        <v>762464</v>
      </c>
      <c r="D23" s="11">
        <v>723635</v>
      </c>
      <c r="E23" s="11">
        <v>466481</v>
      </c>
      <c r="F23" s="11">
        <v>493915</v>
      </c>
      <c r="G23" s="11">
        <v>25723</v>
      </c>
      <c r="H23" s="11">
        <v>524480</v>
      </c>
      <c r="I23" s="27">
        <f t="shared" si="0"/>
        <v>5090317</v>
      </c>
    </row>
    <row r="24" spans="1:9" ht="15">
      <c r="A24" s="10" t="s">
        <v>27</v>
      </c>
      <c r="B24" s="11">
        <v>8760667</v>
      </c>
      <c r="C24" s="11">
        <v>5862589</v>
      </c>
      <c r="D24" s="11">
        <v>5316338</v>
      </c>
      <c r="E24" s="11">
        <v>5154636</v>
      </c>
      <c r="F24" s="11">
        <v>389483</v>
      </c>
      <c r="G24" s="11">
        <v>21991</v>
      </c>
      <c r="H24" s="11">
        <v>2080414</v>
      </c>
      <c r="I24" s="27">
        <f t="shared" si="0"/>
        <v>27586118</v>
      </c>
    </row>
    <row r="25" spans="1:9" ht="15">
      <c r="A25" s="10" t="s">
        <v>28</v>
      </c>
      <c r="B25" s="11">
        <v>3897412</v>
      </c>
      <c r="C25" s="11">
        <v>2244636</v>
      </c>
      <c r="D25" s="11">
        <v>4062243</v>
      </c>
      <c r="E25" s="11">
        <v>1944897</v>
      </c>
      <c r="F25" s="11">
        <v>764036</v>
      </c>
      <c r="G25" s="11">
        <v>127183</v>
      </c>
      <c r="H25" s="11">
        <v>1261501</v>
      </c>
      <c r="I25" s="27">
        <f t="shared" si="0"/>
        <v>14301908</v>
      </c>
    </row>
    <row r="26" spans="1:9" ht="15">
      <c r="A26" s="10" t="s">
        <v>29</v>
      </c>
      <c r="B26" s="11">
        <v>10051925</v>
      </c>
      <c r="C26" s="11">
        <v>10286981</v>
      </c>
      <c r="D26" s="11">
        <v>5545898</v>
      </c>
      <c r="E26" s="11">
        <v>2536395</v>
      </c>
      <c r="F26" s="11">
        <v>2335689</v>
      </c>
      <c r="G26" s="11">
        <v>103381</v>
      </c>
      <c r="H26" s="11">
        <v>1218830</v>
      </c>
      <c r="I26" s="27">
        <f t="shared" si="0"/>
        <v>32079099</v>
      </c>
    </row>
    <row r="27" spans="1:9" ht="15">
      <c r="A27" s="10" t="s">
        <v>30</v>
      </c>
      <c r="B27" s="11">
        <v>5854385</v>
      </c>
      <c r="C27" s="11">
        <v>3398200</v>
      </c>
      <c r="D27" s="11">
        <v>2987821</v>
      </c>
      <c r="E27" s="11">
        <v>1828528</v>
      </c>
      <c r="F27" s="11">
        <v>402714</v>
      </c>
      <c r="G27" s="11">
        <v>2980</v>
      </c>
      <c r="H27" s="11">
        <v>549778</v>
      </c>
      <c r="I27" s="27">
        <f t="shared" si="0"/>
        <v>15024406</v>
      </c>
    </row>
    <row r="28" spans="1:9" ht="15">
      <c r="A28" s="10" t="s">
        <v>31</v>
      </c>
      <c r="B28" s="11">
        <v>14315790</v>
      </c>
      <c r="C28" s="11">
        <v>8946665</v>
      </c>
      <c r="D28" s="11">
        <v>5174556</v>
      </c>
      <c r="E28" s="11">
        <v>3615097</v>
      </c>
      <c r="F28" s="11">
        <v>178808</v>
      </c>
      <c r="G28" s="11">
        <v>15000</v>
      </c>
      <c r="H28" s="11">
        <v>979157</v>
      </c>
      <c r="I28" s="27">
        <f t="shared" si="0"/>
        <v>33225073</v>
      </c>
    </row>
    <row r="29" spans="1:9" ht="15">
      <c r="A29" s="10" t="s">
        <v>32</v>
      </c>
      <c r="B29" s="11">
        <v>3893049</v>
      </c>
      <c r="C29" s="11">
        <v>1920576</v>
      </c>
      <c r="D29" s="11">
        <v>1311269</v>
      </c>
      <c r="E29" s="11">
        <v>881626</v>
      </c>
      <c r="F29" s="11">
        <v>3825</v>
      </c>
      <c r="G29" s="11">
        <v>0</v>
      </c>
      <c r="H29" s="11">
        <v>1774983</v>
      </c>
      <c r="I29" s="27">
        <f t="shared" si="0"/>
        <v>9785328</v>
      </c>
    </row>
    <row r="30" spans="1:9" ht="15">
      <c r="A30" s="10" t="s">
        <v>33</v>
      </c>
      <c r="B30" s="11">
        <v>6336873</v>
      </c>
      <c r="C30" s="11">
        <v>4426506</v>
      </c>
      <c r="D30" s="11">
        <v>2620294</v>
      </c>
      <c r="E30" s="11">
        <v>1118572</v>
      </c>
      <c r="F30" s="11">
        <v>168481</v>
      </c>
      <c r="G30" s="11">
        <v>0</v>
      </c>
      <c r="H30" s="11">
        <v>465271</v>
      </c>
      <c r="I30" s="27">
        <f t="shared" si="0"/>
        <v>15135997</v>
      </c>
    </row>
    <row r="31" spans="1:9" ht="15">
      <c r="A31" s="10" t="s">
        <v>34</v>
      </c>
      <c r="B31" s="11">
        <v>2581014</v>
      </c>
      <c r="C31" s="11">
        <v>2508855</v>
      </c>
      <c r="D31" s="11">
        <v>1658491</v>
      </c>
      <c r="E31" s="11">
        <v>1245197</v>
      </c>
      <c r="F31" s="11">
        <v>19306</v>
      </c>
      <c r="G31" s="11">
        <v>10353</v>
      </c>
      <c r="H31" s="11">
        <v>567563</v>
      </c>
      <c r="I31" s="27">
        <f t="shared" si="0"/>
        <v>8590779</v>
      </c>
    </row>
    <row r="32" spans="1:9" ht="15.75">
      <c r="A32" s="14" t="s">
        <v>35</v>
      </c>
      <c r="B32" s="28">
        <f aca="true" t="shared" si="1" ref="B32:I32">SUM(B6:B31)</f>
        <v>201581207</v>
      </c>
      <c r="C32" s="28">
        <f t="shared" si="1"/>
        <v>112678579</v>
      </c>
      <c r="D32" s="28">
        <f t="shared" si="1"/>
        <v>101957616</v>
      </c>
      <c r="E32" s="28">
        <f t="shared" si="1"/>
        <v>57670244</v>
      </c>
      <c r="F32" s="28">
        <f t="shared" si="1"/>
        <v>18387642</v>
      </c>
      <c r="G32" s="28">
        <f t="shared" si="1"/>
        <v>918452</v>
      </c>
      <c r="H32" s="28">
        <f t="shared" si="1"/>
        <v>32308656</v>
      </c>
      <c r="I32" s="28">
        <f t="shared" si="1"/>
        <v>525502396</v>
      </c>
    </row>
    <row r="33" ht="15">
      <c r="A33" s="16" t="s">
        <v>36</v>
      </c>
    </row>
    <row r="34" ht="15">
      <c r="A34" s="42"/>
    </row>
    <row r="35" spans="1:9" ht="15" customHeight="1">
      <c r="A35" s="74" t="s">
        <v>64</v>
      </c>
      <c r="B35" s="74"/>
      <c r="C35" s="74"/>
      <c r="D35" s="74"/>
      <c r="E35" s="74"/>
      <c r="F35" s="74"/>
      <c r="G35" s="74"/>
      <c r="H35" s="74"/>
      <c r="I35" s="74"/>
    </row>
    <row r="37" ht="15.75">
      <c r="A37" s="2" t="s">
        <v>65</v>
      </c>
    </row>
    <row r="38" spans="1:5" ht="18.75">
      <c r="A38" s="2" t="s">
        <v>66</v>
      </c>
      <c r="B38" s="47"/>
      <c r="C38" s="47"/>
      <c r="D38" s="47"/>
      <c r="E38" s="47"/>
    </row>
    <row r="39" spans="1:9" ht="15" customHeight="1">
      <c r="A39" s="75" t="s">
        <v>3</v>
      </c>
      <c r="B39" s="76" t="s">
        <v>52</v>
      </c>
      <c r="C39" s="76"/>
      <c r="D39" s="76"/>
      <c r="E39" s="76"/>
      <c r="F39" s="76"/>
      <c r="G39" s="76"/>
      <c r="H39" s="76"/>
      <c r="I39" s="78" t="s">
        <v>35</v>
      </c>
    </row>
    <row r="40" spans="1:9" ht="30">
      <c r="A40" s="75"/>
      <c r="B40" s="34" t="s">
        <v>53</v>
      </c>
      <c r="C40" s="35" t="s">
        <v>54</v>
      </c>
      <c r="D40" s="36" t="s">
        <v>55</v>
      </c>
      <c r="E40" s="37" t="s">
        <v>56</v>
      </c>
      <c r="F40" s="34" t="s">
        <v>57</v>
      </c>
      <c r="G40" s="35" t="s">
        <v>58</v>
      </c>
      <c r="H40" s="36" t="s">
        <v>59</v>
      </c>
      <c r="I40" s="78"/>
    </row>
    <row r="41" spans="2:9" ht="15">
      <c r="B41" s="68" t="s">
        <v>60</v>
      </c>
      <c r="C41" s="68"/>
      <c r="D41" s="68"/>
      <c r="E41" s="68"/>
      <c r="F41" s="68"/>
      <c r="G41" s="68"/>
      <c r="H41" s="68"/>
      <c r="I41" s="68"/>
    </row>
    <row r="42" spans="1:9" ht="15">
      <c r="A42" s="10" t="s">
        <v>9</v>
      </c>
      <c r="B42" s="40">
        <f aca="true" t="shared" si="2" ref="B42:B68">(B6/$I6)*100</f>
        <v>37.783122699466134</v>
      </c>
      <c r="C42" s="40">
        <f aca="true" t="shared" si="3" ref="C42:C68">(C6/$I6)*100</f>
        <v>26.855086779319414</v>
      </c>
      <c r="D42" s="40">
        <f aca="true" t="shared" si="4" ref="D42:D68">(D6/$I6)*100</f>
        <v>19.476001803136196</v>
      </c>
      <c r="E42" s="40">
        <f aca="true" t="shared" si="5" ref="E42:E68">(E6/$I6)*100</f>
        <v>9.878292181289188</v>
      </c>
      <c r="F42" s="40">
        <f aca="true" t="shared" si="6" ref="F42:F68">(F6/$I6)*100</f>
        <v>0.5298407610676008</v>
      </c>
      <c r="G42" s="40">
        <f aca="true" t="shared" si="7" ref="G42:G68">(G6/$I6)*100</f>
        <v>0.15009345971817376</v>
      </c>
      <c r="H42" s="40">
        <f aca="true" t="shared" si="8" ref="H42:H68">(H6/$I6)*100</f>
        <v>5.3275623160032985</v>
      </c>
      <c r="I42" s="48">
        <f aca="true" t="shared" si="9" ref="I42:I68">(I6/$I6)*100</f>
        <v>100</v>
      </c>
    </row>
    <row r="43" spans="1:9" ht="15">
      <c r="A43" s="10" t="s">
        <v>10</v>
      </c>
      <c r="B43" s="40">
        <f t="shared" si="2"/>
        <v>39.89589645670322</v>
      </c>
      <c r="C43" s="40">
        <f t="shared" si="3"/>
        <v>17.329990841823452</v>
      </c>
      <c r="D43" s="40">
        <f t="shared" si="4"/>
        <v>16.4434755545265</v>
      </c>
      <c r="E43" s="40">
        <f t="shared" si="5"/>
        <v>16.601754132306752</v>
      </c>
      <c r="F43" s="40">
        <f t="shared" si="6"/>
        <v>5.4273825960467885</v>
      </c>
      <c r="G43" s="40">
        <f t="shared" si="7"/>
        <v>0.20738950195636724</v>
      </c>
      <c r="H43" s="40">
        <f t="shared" si="8"/>
        <v>4.0941109166369145</v>
      </c>
      <c r="I43" s="48">
        <f t="shared" si="9"/>
        <v>100</v>
      </c>
    </row>
    <row r="44" spans="1:9" ht="15">
      <c r="A44" s="10" t="s">
        <v>11</v>
      </c>
      <c r="B44" s="40">
        <f t="shared" si="2"/>
        <v>41.8060241156542</v>
      </c>
      <c r="C44" s="40">
        <f t="shared" si="3"/>
        <v>17.668657201777354</v>
      </c>
      <c r="D44" s="40">
        <f t="shared" si="4"/>
        <v>20.0016126266445</v>
      </c>
      <c r="E44" s="40">
        <f t="shared" si="5"/>
        <v>9.499059523248924</v>
      </c>
      <c r="F44" s="40">
        <f t="shared" si="6"/>
        <v>3.276930642838294</v>
      </c>
      <c r="G44" s="40">
        <f t="shared" si="7"/>
        <v>0.3249353838717789</v>
      </c>
      <c r="H44" s="40">
        <f t="shared" si="8"/>
        <v>7.422780505964941</v>
      </c>
      <c r="I44" s="48">
        <f t="shared" si="9"/>
        <v>100</v>
      </c>
    </row>
    <row r="45" spans="1:9" ht="15">
      <c r="A45" s="10" t="s">
        <v>12</v>
      </c>
      <c r="B45" s="40">
        <f t="shared" si="2"/>
        <v>33.46931045503324</v>
      </c>
      <c r="C45" s="40">
        <f t="shared" si="3"/>
        <v>21.88076481306469</v>
      </c>
      <c r="D45" s="40">
        <f t="shared" si="4"/>
        <v>22.154262724253478</v>
      </c>
      <c r="E45" s="40">
        <f t="shared" si="5"/>
        <v>11.516350586393655</v>
      </c>
      <c r="F45" s="40">
        <f t="shared" si="6"/>
        <v>5.168562805267452</v>
      </c>
      <c r="G45" s="40">
        <f t="shared" si="7"/>
        <v>0</v>
      </c>
      <c r="H45" s="40">
        <f t="shared" si="8"/>
        <v>5.810748615987482</v>
      </c>
      <c r="I45" s="48">
        <f t="shared" si="9"/>
        <v>100</v>
      </c>
    </row>
    <row r="46" spans="1:9" ht="15">
      <c r="A46" s="10" t="s">
        <v>13</v>
      </c>
      <c r="B46" s="40">
        <f t="shared" si="2"/>
        <v>39.09505316117936</v>
      </c>
      <c r="C46" s="40">
        <f t="shared" si="3"/>
        <v>18.178415960355597</v>
      </c>
      <c r="D46" s="40">
        <f t="shared" si="4"/>
        <v>25.949830160693267</v>
      </c>
      <c r="E46" s="40">
        <f t="shared" si="5"/>
        <v>8.517329220895691</v>
      </c>
      <c r="F46" s="40">
        <f t="shared" si="6"/>
        <v>3.3230331421322084</v>
      </c>
      <c r="G46" s="40">
        <f t="shared" si="7"/>
        <v>0.017628090479700004</v>
      </c>
      <c r="H46" s="40">
        <f t="shared" si="8"/>
        <v>4.918710264264173</v>
      </c>
      <c r="I46" s="48">
        <f t="shared" si="9"/>
        <v>100</v>
      </c>
    </row>
    <row r="47" spans="1:9" ht="15">
      <c r="A47" s="10" t="s">
        <v>14</v>
      </c>
      <c r="B47" s="40">
        <f t="shared" si="2"/>
        <v>35.51291619619684</v>
      </c>
      <c r="C47" s="40">
        <f t="shared" si="3"/>
        <v>15.005253104997266</v>
      </c>
      <c r="D47" s="40">
        <f t="shared" si="4"/>
        <v>26.545217613395916</v>
      </c>
      <c r="E47" s="40">
        <f t="shared" si="5"/>
        <v>5.400004474253468</v>
      </c>
      <c r="F47" s="40">
        <f t="shared" si="6"/>
        <v>4.819050625556563</v>
      </c>
      <c r="G47" s="40">
        <f t="shared" si="7"/>
        <v>0.07212662303026687</v>
      </c>
      <c r="H47" s="40">
        <f t="shared" si="8"/>
        <v>12.645431362569678</v>
      </c>
      <c r="I47" s="48">
        <f t="shared" si="9"/>
        <v>100</v>
      </c>
    </row>
    <row r="48" spans="1:9" ht="15">
      <c r="A48" s="10" t="s">
        <v>15</v>
      </c>
      <c r="B48" s="40">
        <f t="shared" si="2"/>
        <v>42.71660512819938</v>
      </c>
      <c r="C48" s="40">
        <f t="shared" si="3"/>
        <v>16.027828250112623</v>
      </c>
      <c r="D48" s="40">
        <f t="shared" si="4"/>
        <v>21.709291048609135</v>
      </c>
      <c r="E48" s="40">
        <f t="shared" si="5"/>
        <v>9.643887613418093</v>
      </c>
      <c r="F48" s="40">
        <f t="shared" si="6"/>
        <v>4.234457961966836</v>
      </c>
      <c r="G48" s="40">
        <f t="shared" si="7"/>
        <v>0.3007289067241179</v>
      </c>
      <c r="H48" s="40">
        <f t="shared" si="8"/>
        <v>5.36720109096981</v>
      </c>
      <c r="I48" s="48">
        <f t="shared" si="9"/>
        <v>100</v>
      </c>
    </row>
    <row r="49" spans="1:9" ht="15">
      <c r="A49" s="10" t="s">
        <v>16</v>
      </c>
      <c r="B49" s="40">
        <f t="shared" si="2"/>
        <v>34.665325850822285</v>
      </c>
      <c r="C49" s="40">
        <f t="shared" si="3"/>
        <v>21.55231593777328</v>
      </c>
      <c r="D49" s="40">
        <f t="shared" si="4"/>
        <v>16.959042446386952</v>
      </c>
      <c r="E49" s="40">
        <f t="shared" si="5"/>
        <v>5.979442885244388</v>
      </c>
      <c r="F49" s="40">
        <f t="shared" si="6"/>
        <v>0.31426917496533546</v>
      </c>
      <c r="G49" s="40">
        <f t="shared" si="7"/>
        <v>0.09609798675593893</v>
      </c>
      <c r="H49" s="40">
        <f t="shared" si="8"/>
        <v>20.433505718051826</v>
      </c>
      <c r="I49" s="48">
        <f t="shared" si="9"/>
        <v>100</v>
      </c>
    </row>
    <row r="50" spans="1:9" ht="15">
      <c r="A50" s="10" t="s">
        <v>17</v>
      </c>
      <c r="B50" s="40">
        <f t="shared" si="2"/>
        <v>32.05958882257016</v>
      </c>
      <c r="C50" s="40">
        <f t="shared" si="3"/>
        <v>34.963084861281324</v>
      </c>
      <c r="D50" s="40">
        <f t="shared" si="4"/>
        <v>17.975024422581694</v>
      </c>
      <c r="E50" s="40">
        <f t="shared" si="5"/>
        <v>11.951301666363026</v>
      </c>
      <c r="F50" s="40">
        <f t="shared" si="6"/>
        <v>0.5372259169030383</v>
      </c>
      <c r="G50" s="40">
        <f t="shared" si="7"/>
        <v>0.17307696520860885</v>
      </c>
      <c r="H50" s="40">
        <f t="shared" si="8"/>
        <v>2.3406973450921424</v>
      </c>
      <c r="I50" s="48">
        <f t="shared" si="9"/>
        <v>100</v>
      </c>
    </row>
    <row r="51" spans="1:9" ht="15">
      <c r="A51" s="10" t="s">
        <v>18</v>
      </c>
      <c r="B51" s="40">
        <f t="shared" si="2"/>
        <v>44.21738937444845</v>
      </c>
      <c r="C51" s="40">
        <f t="shared" si="3"/>
        <v>1.7208929707309166</v>
      </c>
      <c r="D51" s="40">
        <f t="shared" si="4"/>
        <v>38.51194879342734</v>
      </c>
      <c r="E51" s="40">
        <f t="shared" si="5"/>
        <v>9.400959829926725</v>
      </c>
      <c r="F51" s="40">
        <f t="shared" si="6"/>
        <v>0.6941686509135357</v>
      </c>
      <c r="G51" s="40">
        <f t="shared" si="7"/>
        <v>0</v>
      </c>
      <c r="H51" s="40">
        <f t="shared" si="8"/>
        <v>5.454640380553031</v>
      </c>
      <c r="I51" s="48">
        <f t="shared" si="9"/>
        <v>100</v>
      </c>
    </row>
    <row r="52" spans="1:9" ht="15">
      <c r="A52" s="10" t="s">
        <v>19</v>
      </c>
      <c r="B52" s="40">
        <f t="shared" si="2"/>
        <v>32.50000952038713</v>
      </c>
      <c r="C52" s="40">
        <f t="shared" si="3"/>
        <v>13.78800884738231</v>
      </c>
      <c r="D52" s="40">
        <f t="shared" si="4"/>
        <v>15.259839060452036</v>
      </c>
      <c r="E52" s="40">
        <f t="shared" si="5"/>
        <v>19.650226169778623</v>
      </c>
      <c r="F52" s="40">
        <f t="shared" si="6"/>
        <v>4.173218423991652</v>
      </c>
      <c r="G52" s="40">
        <f t="shared" si="7"/>
        <v>0.01038587686919819</v>
      </c>
      <c r="H52" s="40">
        <f t="shared" si="8"/>
        <v>14.618312101139052</v>
      </c>
      <c r="I52" s="48">
        <f t="shared" si="9"/>
        <v>100</v>
      </c>
    </row>
    <row r="53" spans="1:9" ht="15">
      <c r="A53" s="10" t="s">
        <v>20</v>
      </c>
      <c r="B53" s="40">
        <f t="shared" si="2"/>
        <v>32.2816271158986</v>
      </c>
      <c r="C53" s="40">
        <f t="shared" si="3"/>
        <v>22.330481341621446</v>
      </c>
      <c r="D53" s="40">
        <f t="shared" si="4"/>
        <v>23.280516016036284</v>
      </c>
      <c r="E53" s="40">
        <f t="shared" si="5"/>
        <v>16.54406181663562</v>
      </c>
      <c r="F53" s="40">
        <f t="shared" si="6"/>
        <v>2.4833967765449096</v>
      </c>
      <c r="G53" s="40">
        <f t="shared" si="7"/>
        <v>2.14816858346157</v>
      </c>
      <c r="H53" s="40">
        <f t="shared" si="8"/>
        <v>0.9317483498015712</v>
      </c>
      <c r="I53" s="48">
        <f t="shared" si="9"/>
        <v>100</v>
      </c>
    </row>
    <row r="54" spans="1:9" ht="15">
      <c r="A54" s="10" t="s">
        <v>21</v>
      </c>
      <c r="B54" s="40">
        <f t="shared" si="2"/>
        <v>44.54841591861493</v>
      </c>
      <c r="C54" s="40">
        <f t="shared" si="3"/>
        <v>40.816468449553426</v>
      </c>
      <c r="D54" s="40">
        <f t="shared" si="4"/>
        <v>10.182932537607636</v>
      </c>
      <c r="E54" s="40">
        <f t="shared" si="5"/>
        <v>4.193825192792551</v>
      </c>
      <c r="F54" s="40">
        <f t="shared" si="6"/>
        <v>0.029622899232224872</v>
      </c>
      <c r="G54" s="40">
        <f t="shared" si="7"/>
        <v>0</v>
      </c>
      <c r="H54" s="40">
        <f t="shared" si="8"/>
        <v>0.22873500219923767</v>
      </c>
      <c r="I54" s="48">
        <f t="shared" si="9"/>
        <v>100</v>
      </c>
    </row>
    <row r="55" spans="1:9" ht="15">
      <c r="A55" s="10" t="s">
        <v>22</v>
      </c>
      <c r="B55" s="40">
        <f t="shared" si="2"/>
        <v>35.65726590428834</v>
      </c>
      <c r="C55" s="40">
        <f t="shared" si="3"/>
        <v>17.89356999885135</v>
      </c>
      <c r="D55" s="40">
        <f t="shared" si="4"/>
        <v>10.847131951867825</v>
      </c>
      <c r="E55" s="40">
        <f t="shared" si="5"/>
        <v>14.28122497220282</v>
      </c>
      <c r="F55" s="40">
        <f t="shared" si="6"/>
        <v>10.281676341076555</v>
      </c>
      <c r="G55" s="40">
        <f t="shared" si="7"/>
        <v>0.08625877297676013</v>
      </c>
      <c r="H55" s="40">
        <f t="shared" si="8"/>
        <v>10.952872058736354</v>
      </c>
      <c r="I55" s="48">
        <f t="shared" si="9"/>
        <v>100</v>
      </c>
    </row>
    <row r="56" spans="1:9" ht="15">
      <c r="A56" s="10" t="s">
        <v>23</v>
      </c>
      <c r="B56" s="40">
        <f t="shared" si="2"/>
        <v>35.09391413200748</v>
      </c>
      <c r="C56" s="40">
        <f t="shared" si="3"/>
        <v>14.971538582374242</v>
      </c>
      <c r="D56" s="40">
        <f t="shared" si="4"/>
        <v>33.9582790154935</v>
      </c>
      <c r="E56" s="40">
        <f t="shared" si="5"/>
        <v>13.604099116978446</v>
      </c>
      <c r="F56" s="40">
        <f t="shared" si="6"/>
        <v>0.5685229553860733</v>
      </c>
      <c r="G56" s="40">
        <f t="shared" si="7"/>
        <v>1.0445303642263815</v>
      </c>
      <c r="H56" s="40">
        <f t="shared" si="8"/>
        <v>0.7591158335338741</v>
      </c>
      <c r="I56" s="48">
        <f t="shared" si="9"/>
        <v>100</v>
      </c>
    </row>
    <row r="57" spans="1:9" ht="15">
      <c r="A57" s="10" t="s">
        <v>24</v>
      </c>
      <c r="B57" s="40">
        <f t="shared" si="2"/>
        <v>45.85848698827499</v>
      </c>
      <c r="C57" s="40">
        <f t="shared" si="3"/>
        <v>14.88352876557719</v>
      </c>
      <c r="D57" s="40">
        <f t="shared" si="4"/>
        <v>19.20857900684632</v>
      </c>
      <c r="E57" s="40">
        <f t="shared" si="5"/>
        <v>11.474107425847794</v>
      </c>
      <c r="F57" s="40">
        <f t="shared" si="6"/>
        <v>3.458085693956133</v>
      </c>
      <c r="G57" s="40">
        <f t="shared" si="7"/>
        <v>0.19924648117601315</v>
      </c>
      <c r="H57" s="40">
        <f t="shared" si="8"/>
        <v>4.9179656383215615</v>
      </c>
      <c r="I57" s="48">
        <f t="shared" si="9"/>
        <v>100</v>
      </c>
    </row>
    <row r="58" spans="1:9" ht="15">
      <c r="A58" s="10" t="s">
        <v>25</v>
      </c>
      <c r="B58" s="40">
        <f t="shared" si="2"/>
        <v>54.48932242183264</v>
      </c>
      <c r="C58" s="40">
        <f t="shared" si="3"/>
        <v>19.646238548366416</v>
      </c>
      <c r="D58" s="40">
        <f t="shared" si="4"/>
        <v>15.497374190146736</v>
      </c>
      <c r="E58" s="40">
        <f t="shared" si="5"/>
        <v>9.746764956231887</v>
      </c>
      <c r="F58" s="40">
        <f t="shared" si="6"/>
        <v>0.2907087912934101</v>
      </c>
      <c r="G58" s="40">
        <f t="shared" si="7"/>
        <v>0.05623830783949899</v>
      </c>
      <c r="H58" s="40">
        <f t="shared" si="8"/>
        <v>0.27335278428940474</v>
      </c>
      <c r="I58" s="48">
        <f t="shared" si="9"/>
        <v>100</v>
      </c>
    </row>
    <row r="59" spans="1:9" ht="15">
      <c r="A59" s="10" t="s">
        <v>26</v>
      </c>
      <c r="B59" s="40">
        <f t="shared" si="2"/>
        <v>41.12944242961686</v>
      </c>
      <c r="C59" s="40">
        <f t="shared" si="3"/>
        <v>14.978713506447633</v>
      </c>
      <c r="D59" s="40">
        <f t="shared" si="4"/>
        <v>14.215912289941866</v>
      </c>
      <c r="E59" s="40">
        <f t="shared" si="5"/>
        <v>9.16408545872487</v>
      </c>
      <c r="F59" s="40">
        <f t="shared" si="6"/>
        <v>9.703030282789854</v>
      </c>
      <c r="G59" s="40">
        <f t="shared" si="7"/>
        <v>0.5053319862004665</v>
      </c>
      <c r="H59" s="40">
        <f t="shared" si="8"/>
        <v>10.303484046278454</v>
      </c>
      <c r="I59" s="48">
        <f t="shared" si="9"/>
        <v>100</v>
      </c>
    </row>
    <row r="60" spans="1:9" ht="15">
      <c r="A60" s="10" t="s">
        <v>27</v>
      </c>
      <c r="B60" s="40">
        <f t="shared" si="2"/>
        <v>31.757520213608885</v>
      </c>
      <c r="C60" s="40">
        <f t="shared" si="3"/>
        <v>21.251953609420507</v>
      </c>
      <c r="D60" s="40">
        <f t="shared" si="4"/>
        <v>19.271787353334744</v>
      </c>
      <c r="E60" s="40">
        <f t="shared" si="5"/>
        <v>18.68561571439664</v>
      </c>
      <c r="F60" s="40">
        <f t="shared" si="6"/>
        <v>1.4118804247846688</v>
      </c>
      <c r="G60" s="40">
        <f t="shared" si="7"/>
        <v>0.07971763189006877</v>
      </c>
      <c r="H60" s="40">
        <f t="shared" si="8"/>
        <v>7.541525052564483</v>
      </c>
      <c r="I60" s="48">
        <f t="shared" si="9"/>
        <v>100</v>
      </c>
    </row>
    <row r="61" spans="1:9" ht="15">
      <c r="A61" s="10" t="s">
        <v>28</v>
      </c>
      <c r="B61" s="40">
        <f t="shared" si="2"/>
        <v>27.250993363962344</v>
      </c>
      <c r="C61" s="40">
        <f t="shared" si="3"/>
        <v>15.69466115989559</v>
      </c>
      <c r="D61" s="40">
        <f t="shared" si="4"/>
        <v>28.403503924091805</v>
      </c>
      <c r="E61" s="40">
        <f t="shared" si="5"/>
        <v>13.598863871869405</v>
      </c>
      <c r="F61" s="40">
        <f t="shared" si="6"/>
        <v>5.342196299962215</v>
      </c>
      <c r="G61" s="40">
        <f t="shared" si="7"/>
        <v>0.889272955748282</v>
      </c>
      <c r="H61" s="40">
        <f t="shared" si="8"/>
        <v>8.820508424470358</v>
      </c>
      <c r="I61" s="48">
        <f t="shared" si="9"/>
        <v>100</v>
      </c>
    </row>
    <row r="62" spans="1:9" ht="15">
      <c r="A62" s="10" t="s">
        <v>29</v>
      </c>
      <c r="B62" s="40">
        <f t="shared" si="2"/>
        <v>31.334810868597025</v>
      </c>
      <c r="C62" s="40">
        <f t="shared" si="3"/>
        <v>32.06754965281288</v>
      </c>
      <c r="D62" s="40">
        <f t="shared" si="4"/>
        <v>17.288197526994136</v>
      </c>
      <c r="E62" s="40">
        <f t="shared" si="5"/>
        <v>7.906690272067804</v>
      </c>
      <c r="F62" s="40">
        <f t="shared" si="6"/>
        <v>7.281030555128747</v>
      </c>
      <c r="G62" s="40">
        <f t="shared" si="7"/>
        <v>0.3222690263214687</v>
      </c>
      <c r="H62" s="40">
        <f t="shared" si="8"/>
        <v>3.799452098077942</v>
      </c>
      <c r="I62" s="48">
        <f t="shared" si="9"/>
        <v>100</v>
      </c>
    </row>
    <row r="63" spans="1:9" ht="15">
      <c r="A63" s="10" t="s">
        <v>30</v>
      </c>
      <c r="B63" s="40">
        <f t="shared" si="2"/>
        <v>38.965833324791674</v>
      </c>
      <c r="C63" s="40">
        <f t="shared" si="3"/>
        <v>22.61786589100428</v>
      </c>
      <c r="D63" s="40">
        <f t="shared" si="4"/>
        <v>19.88645008661241</v>
      </c>
      <c r="E63" s="40">
        <f t="shared" si="5"/>
        <v>12.170384639499225</v>
      </c>
      <c r="F63" s="40">
        <f t="shared" si="6"/>
        <v>2.6803988124389075</v>
      </c>
      <c r="G63" s="40">
        <f t="shared" si="7"/>
        <v>0.019834394784060017</v>
      </c>
      <c r="H63" s="40">
        <f t="shared" si="8"/>
        <v>3.6592328508694454</v>
      </c>
      <c r="I63" s="48">
        <f t="shared" si="9"/>
        <v>100</v>
      </c>
    </row>
    <row r="64" spans="1:9" ht="15">
      <c r="A64" s="10" t="s">
        <v>31</v>
      </c>
      <c r="B64" s="40">
        <f t="shared" si="2"/>
        <v>43.08730939432398</v>
      </c>
      <c r="C64" s="40">
        <f t="shared" si="3"/>
        <v>26.927450242171027</v>
      </c>
      <c r="D64" s="40">
        <f t="shared" si="4"/>
        <v>15.57425020556012</v>
      </c>
      <c r="E64" s="40">
        <f t="shared" si="5"/>
        <v>10.880629216375235</v>
      </c>
      <c r="F64" s="40">
        <f t="shared" si="6"/>
        <v>0.538171880013627</v>
      </c>
      <c r="G64" s="40">
        <f t="shared" si="7"/>
        <v>0.04514662766880903</v>
      </c>
      <c r="H64" s="40">
        <f t="shared" si="8"/>
        <v>2.947042433887203</v>
      </c>
      <c r="I64" s="48">
        <f t="shared" si="9"/>
        <v>100</v>
      </c>
    </row>
    <row r="65" spans="1:9" ht="15">
      <c r="A65" s="10" t="s">
        <v>32</v>
      </c>
      <c r="B65" s="40">
        <f t="shared" si="2"/>
        <v>39.784552955199864</v>
      </c>
      <c r="C65" s="40">
        <f t="shared" si="3"/>
        <v>19.62709885657384</v>
      </c>
      <c r="D65" s="40">
        <f t="shared" si="4"/>
        <v>13.400358168883045</v>
      </c>
      <c r="E65" s="40">
        <f t="shared" si="5"/>
        <v>9.009672440208442</v>
      </c>
      <c r="F65" s="40">
        <f t="shared" si="6"/>
        <v>0.039089134263051786</v>
      </c>
      <c r="G65" s="40">
        <f t="shared" si="7"/>
        <v>0</v>
      </c>
      <c r="H65" s="40">
        <f t="shared" si="8"/>
        <v>18.13922844487175</v>
      </c>
      <c r="I65" s="48">
        <f t="shared" si="9"/>
        <v>100</v>
      </c>
    </row>
    <row r="66" spans="1:9" ht="15">
      <c r="A66" s="10" t="s">
        <v>33</v>
      </c>
      <c r="B66" s="40">
        <f t="shared" si="2"/>
        <v>41.866241120423055</v>
      </c>
      <c r="C66" s="40">
        <f t="shared" si="3"/>
        <v>29.244892160060548</v>
      </c>
      <c r="D66" s="40">
        <f t="shared" si="4"/>
        <v>17.31167097879314</v>
      </c>
      <c r="E66" s="40">
        <f t="shared" si="5"/>
        <v>7.390144170879527</v>
      </c>
      <c r="F66" s="40">
        <f t="shared" si="6"/>
        <v>1.113114649798094</v>
      </c>
      <c r="G66" s="40">
        <f t="shared" si="7"/>
        <v>0</v>
      </c>
      <c r="H66" s="40">
        <f t="shared" si="8"/>
        <v>3.073936920045637</v>
      </c>
      <c r="I66" s="48">
        <f t="shared" si="9"/>
        <v>100</v>
      </c>
    </row>
    <row r="67" spans="1:9" ht="15">
      <c r="A67" s="10" t="s">
        <v>34</v>
      </c>
      <c r="B67" s="40">
        <f t="shared" si="2"/>
        <v>30.044004158412175</v>
      </c>
      <c r="C67" s="40">
        <f t="shared" si="3"/>
        <v>29.204045407290767</v>
      </c>
      <c r="D67" s="40">
        <f t="shared" si="4"/>
        <v>19.30547858349051</v>
      </c>
      <c r="E67" s="40">
        <f t="shared" si="5"/>
        <v>14.49457610305189</v>
      </c>
      <c r="F67" s="40">
        <f t="shared" si="6"/>
        <v>0.22472932897005032</v>
      </c>
      <c r="G67" s="40">
        <f t="shared" si="7"/>
        <v>0.12051293602128514</v>
      </c>
      <c r="H67" s="40">
        <f t="shared" si="8"/>
        <v>6.6066534827633205</v>
      </c>
      <c r="I67" s="48">
        <f t="shared" si="9"/>
        <v>100</v>
      </c>
    </row>
    <row r="68" spans="1:9" ht="15.75">
      <c r="A68" s="14" t="s">
        <v>35</v>
      </c>
      <c r="B68" s="49">
        <f t="shared" si="2"/>
        <v>38.359712255241554</v>
      </c>
      <c r="C68" s="49">
        <f t="shared" si="3"/>
        <v>21.442067601914417</v>
      </c>
      <c r="D68" s="49">
        <f t="shared" si="4"/>
        <v>19.40193170879472</v>
      </c>
      <c r="E68" s="49">
        <f t="shared" si="5"/>
        <v>10.97430657575917</v>
      </c>
      <c r="F68" s="49">
        <f t="shared" si="6"/>
        <v>3.499059593250646</v>
      </c>
      <c r="G68" s="49">
        <f t="shared" si="7"/>
        <v>0.17477598712984746</v>
      </c>
      <c r="H68" s="49">
        <f t="shared" si="8"/>
        <v>6.148146277909644</v>
      </c>
      <c r="I68" s="49">
        <f t="shared" si="9"/>
        <v>100</v>
      </c>
    </row>
    <row r="69" spans="1:9" ht="15.75">
      <c r="A69" s="16" t="s">
        <v>36</v>
      </c>
      <c r="B69" s="50"/>
      <c r="C69" s="50"/>
      <c r="D69" s="50"/>
      <c r="E69" s="50"/>
      <c r="F69" s="50"/>
      <c r="G69" s="30"/>
      <c r="H69" s="50"/>
      <c r="I69" s="29"/>
    </row>
    <row r="70" spans="1:9" ht="15.75">
      <c r="A70" s="42"/>
      <c r="B70" s="50"/>
      <c r="C70" s="50"/>
      <c r="D70" s="50"/>
      <c r="E70" s="50"/>
      <c r="F70" s="50"/>
      <c r="G70" s="30"/>
      <c r="H70" s="50"/>
      <c r="I70" s="29"/>
    </row>
    <row r="71" spans="1:9" ht="15" customHeight="1">
      <c r="A71" s="74" t="s">
        <v>64</v>
      </c>
      <c r="B71" s="74"/>
      <c r="C71" s="74"/>
      <c r="D71" s="74"/>
      <c r="E71" s="74"/>
      <c r="F71" s="74"/>
      <c r="G71" s="74"/>
      <c r="H71" s="74"/>
      <c r="I71" s="74"/>
    </row>
    <row r="72" spans="1:9" ht="15.75">
      <c r="A72" s="19"/>
      <c r="B72" s="50"/>
      <c r="C72" s="50"/>
      <c r="D72" s="50"/>
      <c r="E72" s="50"/>
      <c r="F72" s="50"/>
      <c r="G72" s="30"/>
      <c r="H72" s="50"/>
      <c r="I72" s="29"/>
    </row>
    <row r="73" spans="1:9" ht="15.75">
      <c r="A73" s="2" t="s">
        <v>67</v>
      </c>
      <c r="B73" s="50"/>
      <c r="C73" s="50"/>
      <c r="D73" s="50"/>
      <c r="E73" s="50"/>
      <c r="F73" s="50"/>
      <c r="G73" s="30"/>
      <c r="H73" s="50"/>
      <c r="I73" s="29"/>
    </row>
    <row r="74" spans="1:9" ht="18.75">
      <c r="A74" s="2" t="s">
        <v>66</v>
      </c>
      <c r="B74" s="50"/>
      <c r="C74" s="50"/>
      <c r="D74" s="50"/>
      <c r="E74" s="50"/>
      <c r="F74" s="50"/>
      <c r="G74" s="30"/>
      <c r="H74" s="50"/>
      <c r="I74" s="29"/>
    </row>
    <row r="75" spans="1:9" ht="15" customHeight="1">
      <c r="A75" s="75" t="s">
        <v>3</v>
      </c>
      <c r="B75" s="76" t="s">
        <v>52</v>
      </c>
      <c r="C75" s="76"/>
      <c r="D75" s="76"/>
      <c r="E75" s="76"/>
      <c r="F75" s="76"/>
      <c r="G75" s="76"/>
      <c r="H75" s="76"/>
      <c r="I75" s="77" t="s">
        <v>35</v>
      </c>
    </row>
    <row r="76" spans="1:9" ht="30">
      <c r="A76" s="75"/>
      <c r="B76" s="34" t="s">
        <v>53</v>
      </c>
      <c r="C76" s="35" t="s">
        <v>54</v>
      </c>
      <c r="D76" s="36" t="s">
        <v>55</v>
      </c>
      <c r="E76" s="37" t="s">
        <v>56</v>
      </c>
      <c r="F76" s="34" t="s">
        <v>57</v>
      </c>
      <c r="G76" s="35" t="s">
        <v>58</v>
      </c>
      <c r="H76" s="36" t="s">
        <v>59</v>
      </c>
      <c r="I76" s="77"/>
    </row>
    <row r="77" spans="2:9" ht="15">
      <c r="B77" s="73" t="s">
        <v>60</v>
      </c>
      <c r="C77" s="73"/>
      <c r="D77" s="73"/>
      <c r="E77" s="73"/>
      <c r="F77" s="73"/>
      <c r="G77" s="73"/>
      <c r="H77" s="73"/>
      <c r="I77" s="73"/>
    </row>
    <row r="78" spans="1:9" ht="15">
      <c r="A78" s="10" t="s">
        <v>9</v>
      </c>
      <c r="B78" s="40">
        <f aca="true" t="shared" si="10" ref="B78:B104">(B6/B$32)*100</f>
        <v>0.9675549764914346</v>
      </c>
      <c r="C78" s="40">
        <f aca="true" t="shared" si="11" ref="C78:C104">(C6/C$32)*100</f>
        <v>1.2303057176466523</v>
      </c>
      <c r="D78" s="40">
        <f aca="true" t="shared" si="12" ref="D78:D104">(D6/D$32)*100</f>
        <v>0.9860705256191945</v>
      </c>
      <c r="E78" s="40">
        <f aca="true" t="shared" si="13" ref="E78:E104">(E6/E$32)*100</f>
        <v>0.8842150901945204</v>
      </c>
      <c r="F78" s="40">
        <f aca="true" t="shared" si="14" ref="F78:F104">(F6/F$32)*100</f>
        <v>0.14874664190220802</v>
      </c>
      <c r="G78" s="40">
        <f aca="true" t="shared" si="15" ref="G78:G104">(G6/G$32)*100</f>
        <v>0.8435933505507093</v>
      </c>
      <c r="H78" s="40">
        <f aca="true" t="shared" si="16" ref="H78:H104">(H6/H$32)*100</f>
        <v>0.8512115143384485</v>
      </c>
      <c r="I78" s="40">
        <f aca="true" t="shared" si="17" ref="I78:I104">(I6/I$32)*100</f>
        <v>0.982320354634501</v>
      </c>
    </row>
    <row r="79" spans="1:9" ht="15">
      <c r="A79" s="10" t="s">
        <v>10</v>
      </c>
      <c r="B79" s="40">
        <f t="shared" si="10"/>
        <v>3.54394147466336</v>
      </c>
      <c r="C79" s="40">
        <f t="shared" si="11"/>
        <v>2.75400881652936</v>
      </c>
      <c r="D79" s="40">
        <f t="shared" si="12"/>
        <v>2.8879009881910145</v>
      </c>
      <c r="E79" s="40">
        <f t="shared" si="13"/>
        <v>5.154784848838164</v>
      </c>
      <c r="F79" s="40">
        <f t="shared" si="14"/>
        <v>5.285337837227852</v>
      </c>
      <c r="G79" s="40">
        <f t="shared" si="15"/>
        <v>4.04332507305771</v>
      </c>
      <c r="H79" s="40">
        <f t="shared" si="16"/>
        <v>2.2690761262245016</v>
      </c>
      <c r="I79" s="40">
        <f t="shared" si="17"/>
        <v>3.407482655892591</v>
      </c>
    </row>
    <row r="80" spans="1:9" ht="15">
      <c r="A80" s="10" t="s">
        <v>11</v>
      </c>
      <c r="B80" s="40">
        <f t="shared" si="10"/>
        <v>1.8673323054365876</v>
      </c>
      <c r="C80" s="40">
        <f t="shared" si="11"/>
        <v>1.4118708401532114</v>
      </c>
      <c r="D80" s="40">
        <f t="shared" si="12"/>
        <v>1.7663555413064975</v>
      </c>
      <c r="E80" s="40">
        <f t="shared" si="13"/>
        <v>1.4830698479444615</v>
      </c>
      <c r="F80" s="40">
        <f t="shared" si="14"/>
        <v>1.6046266291240605</v>
      </c>
      <c r="G80" s="40">
        <f t="shared" si="15"/>
        <v>3.1854685928061564</v>
      </c>
      <c r="H80" s="40">
        <f t="shared" si="16"/>
        <v>2.068619010335806</v>
      </c>
      <c r="I80" s="40">
        <f t="shared" si="17"/>
        <v>1.7133973257849808</v>
      </c>
    </row>
    <row r="81" spans="1:9" ht="15">
      <c r="A81" s="10" t="s">
        <v>12</v>
      </c>
      <c r="B81" s="40">
        <f t="shared" si="10"/>
        <v>5.808134187826348</v>
      </c>
      <c r="C81" s="40">
        <f t="shared" si="11"/>
        <v>6.792991239266516</v>
      </c>
      <c r="D81" s="40">
        <f t="shared" si="12"/>
        <v>7.6011192729339605</v>
      </c>
      <c r="E81" s="40">
        <f t="shared" si="13"/>
        <v>6.985588616548943</v>
      </c>
      <c r="F81" s="40">
        <f t="shared" si="14"/>
        <v>9.832946497435614</v>
      </c>
      <c r="G81" s="40">
        <f t="shared" si="15"/>
        <v>0</v>
      </c>
      <c r="H81" s="40">
        <f t="shared" si="16"/>
        <v>6.291484238774897</v>
      </c>
      <c r="I81" s="40">
        <f t="shared" si="17"/>
        <v>6.656795528673479</v>
      </c>
    </row>
    <row r="82" spans="1:9" ht="15">
      <c r="A82" s="10" t="s">
        <v>13</v>
      </c>
      <c r="B82" s="40">
        <f t="shared" si="10"/>
        <v>6.601121800009858</v>
      </c>
      <c r="C82" s="40">
        <f t="shared" si="11"/>
        <v>5.491116461452713</v>
      </c>
      <c r="D82" s="40">
        <f t="shared" si="12"/>
        <v>8.662850649626803</v>
      </c>
      <c r="E82" s="40">
        <f t="shared" si="13"/>
        <v>5.02686966262879</v>
      </c>
      <c r="F82" s="40">
        <f t="shared" si="14"/>
        <v>6.151125848545452</v>
      </c>
      <c r="G82" s="40">
        <f t="shared" si="15"/>
        <v>0.6532731160692121</v>
      </c>
      <c r="H82" s="40">
        <f t="shared" si="16"/>
        <v>5.181772339895538</v>
      </c>
      <c r="I82" s="40">
        <f t="shared" si="17"/>
        <v>6.476960953761283</v>
      </c>
    </row>
    <row r="83" spans="1:9" ht="15">
      <c r="A83" s="10" t="s">
        <v>14</v>
      </c>
      <c r="B83" s="40">
        <f t="shared" si="10"/>
        <v>3.401961969599676</v>
      </c>
      <c r="C83" s="40">
        <f t="shared" si="11"/>
        <v>2.5715508890114775</v>
      </c>
      <c r="D83" s="40">
        <f t="shared" si="12"/>
        <v>5.027589111145949</v>
      </c>
      <c r="E83" s="40">
        <f t="shared" si="13"/>
        <v>1.8081543057109313</v>
      </c>
      <c r="F83" s="40">
        <f t="shared" si="14"/>
        <v>5.060909930702371</v>
      </c>
      <c r="G83" s="40">
        <f t="shared" si="15"/>
        <v>1.5164646601019978</v>
      </c>
      <c r="H83" s="40">
        <f t="shared" si="16"/>
        <v>7.558017888456889</v>
      </c>
      <c r="I83" s="40">
        <f t="shared" si="17"/>
        <v>3.674670971433592</v>
      </c>
    </row>
    <row r="84" spans="1:9" ht="15">
      <c r="A84" s="10" t="s">
        <v>15</v>
      </c>
      <c r="B84" s="40">
        <f t="shared" si="10"/>
        <v>20.43475858342291</v>
      </c>
      <c r="C84" s="40">
        <f t="shared" si="11"/>
        <v>13.716905322350579</v>
      </c>
      <c r="D84" s="40">
        <f t="shared" si="12"/>
        <v>20.53282905320187</v>
      </c>
      <c r="E84" s="40">
        <f t="shared" si="13"/>
        <v>16.12587073500157</v>
      </c>
      <c r="F84" s="40">
        <f t="shared" si="14"/>
        <v>22.20724114598272</v>
      </c>
      <c r="G84" s="40">
        <f t="shared" si="15"/>
        <v>31.574867276678585</v>
      </c>
      <c r="H84" s="40">
        <f t="shared" si="16"/>
        <v>16.019604777122268</v>
      </c>
      <c r="I84" s="40">
        <f t="shared" si="17"/>
        <v>18.350509290541844</v>
      </c>
    </row>
    <row r="85" spans="1:9" ht="15">
      <c r="A85" s="10" t="s">
        <v>16</v>
      </c>
      <c r="B85" s="40">
        <f t="shared" si="10"/>
        <v>1.6683479824585037</v>
      </c>
      <c r="C85" s="40">
        <f t="shared" si="11"/>
        <v>1.855641079747731</v>
      </c>
      <c r="D85" s="40">
        <f t="shared" si="12"/>
        <v>1.6137009323560487</v>
      </c>
      <c r="E85" s="40">
        <f t="shared" si="13"/>
        <v>1.0058896230784111</v>
      </c>
      <c r="F85" s="40">
        <f t="shared" si="14"/>
        <v>0.16581245164551278</v>
      </c>
      <c r="G85" s="40">
        <f t="shared" si="15"/>
        <v>1.0150775435188775</v>
      </c>
      <c r="H85" s="40">
        <f t="shared" si="16"/>
        <v>6.135717932680332</v>
      </c>
      <c r="I85" s="40">
        <f t="shared" si="17"/>
        <v>1.8461487661799356</v>
      </c>
    </row>
    <row r="86" spans="1:9" ht="15">
      <c r="A86" s="10" t="s">
        <v>17</v>
      </c>
      <c r="B86" s="40">
        <f t="shared" si="10"/>
        <v>3.702251371081432</v>
      </c>
      <c r="C86" s="40">
        <f t="shared" si="11"/>
        <v>7.223145758698288</v>
      </c>
      <c r="D86" s="40">
        <f t="shared" si="12"/>
        <v>4.104004354122991</v>
      </c>
      <c r="E86" s="40">
        <f t="shared" si="13"/>
        <v>4.824156804330497</v>
      </c>
      <c r="F86" s="40">
        <f t="shared" si="14"/>
        <v>0.6801252710924</v>
      </c>
      <c r="G86" s="40">
        <f t="shared" si="15"/>
        <v>4.386728974404759</v>
      </c>
      <c r="H86" s="40">
        <f t="shared" si="16"/>
        <v>1.6864923133911853</v>
      </c>
      <c r="I86" s="40">
        <f t="shared" si="17"/>
        <v>4.429791600797953</v>
      </c>
    </row>
    <row r="87" spans="1:9" ht="15">
      <c r="A87" s="10" t="s">
        <v>18</v>
      </c>
      <c r="B87" s="40">
        <f t="shared" si="10"/>
        <v>1.1217766941935219</v>
      </c>
      <c r="C87" s="40">
        <f t="shared" si="11"/>
        <v>0.07810446384844807</v>
      </c>
      <c r="D87" s="40">
        <f t="shared" si="12"/>
        <v>1.9316977752794846</v>
      </c>
      <c r="E87" s="40">
        <f t="shared" si="13"/>
        <v>0.8336500188901577</v>
      </c>
      <c r="F87" s="40">
        <f t="shared" si="14"/>
        <v>0.19306445056957275</v>
      </c>
      <c r="G87" s="40">
        <f t="shared" si="15"/>
        <v>0</v>
      </c>
      <c r="H87" s="40">
        <f t="shared" si="16"/>
        <v>0.863397103240692</v>
      </c>
      <c r="I87" s="40">
        <f t="shared" si="17"/>
        <v>0.9731698730446893</v>
      </c>
    </row>
    <row r="88" spans="1:9" ht="15">
      <c r="A88" s="10" t="s">
        <v>19</v>
      </c>
      <c r="B88" s="40">
        <f t="shared" si="10"/>
        <v>3.7256454169361137</v>
      </c>
      <c r="C88" s="40">
        <f t="shared" si="11"/>
        <v>2.827667004923802</v>
      </c>
      <c r="D88" s="40">
        <f t="shared" si="12"/>
        <v>3.4585842022826427</v>
      </c>
      <c r="E88" s="40">
        <f t="shared" si="13"/>
        <v>7.8737901646471276</v>
      </c>
      <c r="F88" s="40">
        <f t="shared" si="14"/>
        <v>5.244609395810512</v>
      </c>
      <c r="G88" s="40">
        <f t="shared" si="15"/>
        <v>0.2613092464276848</v>
      </c>
      <c r="H88" s="40">
        <f t="shared" si="16"/>
        <v>10.45553860241045</v>
      </c>
      <c r="I88" s="40">
        <f t="shared" si="17"/>
        <v>4.39737367058551</v>
      </c>
    </row>
    <row r="89" spans="1:9" ht="15">
      <c r="A89" s="10" t="s">
        <v>20</v>
      </c>
      <c r="B89" s="40">
        <f t="shared" si="10"/>
        <v>0.5061821065492479</v>
      </c>
      <c r="C89" s="40">
        <f t="shared" si="11"/>
        <v>0.6264092130590323</v>
      </c>
      <c r="D89" s="40">
        <f t="shared" si="12"/>
        <v>0.7217293115209755</v>
      </c>
      <c r="E89" s="40">
        <f t="shared" si="13"/>
        <v>0.9067587784091915</v>
      </c>
      <c r="F89" s="40">
        <f t="shared" si="14"/>
        <v>0.42689541160307554</v>
      </c>
      <c r="G89" s="40">
        <f t="shared" si="15"/>
        <v>7.392874096849917</v>
      </c>
      <c r="H89" s="40">
        <f t="shared" si="16"/>
        <v>0.09115513811530879</v>
      </c>
      <c r="I89" s="40">
        <f t="shared" si="17"/>
        <v>0.6014876476414772</v>
      </c>
    </row>
    <row r="90" spans="1:9" ht="15">
      <c r="A90" s="10" t="s">
        <v>21</v>
      </c>
      <c r="B90" s="40">
        <f t="shared" si="10"/>
        <v>5.259491773952916</v>
      </c>
      <c r="C90" s="40">
        <f t="shared" si="11"/>
        <v>8.620959801063874</v>
      </c>
      <c r="D90" s="40">
        <f t="shared" si="12"/>
        <v>2.3769210139240604</v>
      </c>
      <c r="E90" s="40">
        <f t="shared" si="13"/>
        <v>1.730693215031308</v>
      </c>
      <c r="F90" s="40">
        <f t="shared" si="14"/>
        <v>0.03834096835254895</v>
      </c>
      <c r="G90" s="40">
        <f t="shared" si="15"/>
        <v>0</v>
      </c>
      <c r="H90" s="40">
        <f t="shared" si="16"/>
        <v>0.16849045036104257</v>
      </c>
      <c r="I90" s="40">
        <f t="shared" si="17"/>
        <v>4.528838722935148</v>
      </c>
    </row>
    <row r="91" spans="1:9" ht="15">
      <c r="A91" s="10" t="s">
        <v>22</v>
      </c>
      <c r="B91" s="40">
        <f t="shared" si="10"/>
        <v>4.022379427463196</v>
      </c>
      <c r="C91" s="40">
        <f t="shared" si="11"/>
        <v>3.6111096147210024</v>
      </c>
      <c r="D91" s="40">
        <f t="shared" si="12"/>
        <v>2.4192474253223026</v>
      </c>
      <c r="E91" s="40">
        <f t="shared" si="13"/>
        <v>5.631170903317143</v>
      </c>
      <c r="F91" s="40">
        <f t="shared" si="14"/>
        <v>12.715192083900698</v>
      </c>
      <c r="G91" s="40">
        <f t="shared" si="15"/>
        <v>2.135658695282933</v>
      </c>
      <c r="H91" s="40">
        <f t="shared" si="16"/>
        <v>7.708931005981802</v>
      </c>
      <c r="I91" s="40">
        <f t="shared" si="17"/>
        <v>4.327233552708673</v>
      </c>
    </row>
    <row r="92" spans="1:9" ht="15">
      <c r="A92" s="10" t="s">
        <v>23</v>
      </c>
      <c r="B92" s="40">
        <f t="shared" si="10"/>
        <v>0.6416843212968757</v>
      </c>
      <c r="C92" s="40">
        <f t="shared" si="11"/>
        <v>0.4897390479161084</v>
      </c>
      <c r="D92" s="40">
        <f t="shared" si="12"/>
        <v>1.2276248201017175</v>
      </c>
      <c r="E92" s="40">
        <f t="shared" si="13"/>
        <v>0.8694761201287791</v>
      </c>
      <c r="F92" s="40">
        <f t="shared" si="14"/>
        <v>0.11396241018832105</v>
      </c>
      <c r="G92" s="40">
        <f t="shared" si="15"/>
        <v>4.1918358281107775</v>
      </c>
      <c r="H92" s="40">
        <f t="shared" si="16"/>
        <v>0.08660217868548911</v>
      </c>
      <c r="I92" s="40">
        <f t="shared" si="17"/>
        <v>0.7013987049452007</v>
      </c>
    </row>
    <row r="93" spans="1:9" ht="15">
      <c r="A93" s="10" t="s">
        <v>24</v>
      </c>
      <c r="B93" s="40">
        <f t="shared" si="10"/>
        <v>4.93747465258505</v>
      </c>
      <c r="C93" s="40">
        <f t="shared" si="11"/>
        <v>2.8668155284421895</v>
      </c>
      <c r="D93" s="40">
        <f t="shared" si="12"/>
        <v>4.0889402514079976</v>
      </c>
      <c r="E93" s="40">
        <f t="shared" si="13"/>
        <v>4.318195705917249</v>
      </c>
      <c r="F93" s="40">
        <f t="shared" si="14"/>
        <v>4.081735983330543</v>
      </c>
      <c r="G93" s="40">
        <f t="shared" si="15"/>
        <v>4.708357105216169</v>
      </c>
      <c r="H93" s="40">
        <f t="shared" si="16"/>
        <v>3.303709074125522</v>
      </c>
      <c r="I93" s="40">
        <f t="shared" si="17"/>
        <v>4.1300993421160355</v>
      </c>
    </row>
    <row r="94" spans="1:9" ht="15">
      <c r="A94" s="10" t="s">
        <v>25</v>
      </c>
      <c r="B94" s="40">
        <f t="shared" si="10"/>
        <v>3.12422625785746</v>
      </c>
      <c r="C94" s="40">
        <f t="shared" si="11"/>
        <v>2.015204682338069</v>
      </c>
      <c r="D94" s="40">
        <f t="shared" si="12"/>
        <v>1.756788820954778</v>
      </c>
      <c r="E94" s="40">
        <f t="shared" si="13"/>
        <v>1.9533938507352249</v>
      </c>
      <c r="F94" s="40">
        <f t="shared" si="14"/>
        <v>0.18273142363768013</v>
      </c>
      <c r="G94" s="40">
        <f t="shared" si="15"/>
        <v>0.7077125424083132</v>
      </c>
      <c r="H94" s="40">
        <f t="shared" si="16"/>
        <v>0.09778803550355052</v>
      </c>
      <c r="I94" s="40">
        <f t="shared" si="17"/>
        <v>2.199411094597559</v>
      </c>
    </row>
    <row r="95" spans="1:9" ht="15">
      <c r="A95" s="10" t="s">
        <v>26</v>
      </c>
      <c r="B95" s="40">
        <f t="shared" si="10"/>
        <v>1.0385983054462016</v>
      </c>
      <c r="C95" s="40">
        <f t="shared" si="11"/>
        <v>0.6766716502521744</v>
      </c>
      <c r="D95" s="40">
        <f t="shared" si="12"/>
        <v>0.7097409966902325</v>
      </c>
      <c r="E95" s="40">
        <f t="shared" si="13"/>
        <v>0.8088764112043638</v>
      </c>
      <c r="F95" s="40">
        <f t="shared" si="14"/>
        <v>2.6861247352977613</v>
      </c>
      <c r="G95" s="40">
        <f t="shared" si="15"/>
        <v>2.8006907274413906</v>
      </c>
      <c r="H95" s="40">
        <f t="shared" si="16"/>
        <v>1.6233420542160588</v>
      </c>
      <c r="I95" s="40">
        <f t="shared" si="17"/>
        <v>0.9686572390052433</v>
      </c>
    </row>
    <row r="96" spans="1:9" ht="15">
      <c r="A96" s="10" t="s">
        <v>27</v>
      </c>
      <c r="B96" s="40">
        <f t="shared" si="10"/>
        <v>4.345974076839415</v>
      </c>
      <c r="C96" s="40">
        <f t="shared" si="11"/>
        <v>5.20293125102332</v>
      </c>
      <c r="D96" s="40">
        <f t="shared" si="12"/>
        <v>5.214262757967977</v>
      </c>
      <c r="E96" s="40">
        <f t="shared" si="13"/>
        <v>8.938120671034442</v>
      </c>
      <c r="F96" s="40">
        <f t="shared" si="14"/>
        <v>2.1181780676391244</v>
      </c>
      <c r="G96" s="40">
        <f t="shared" si="15"/>
        <v>2.3943548492463407</v>
      </c>
      <c r="H96" s="40">
        <f t="shared" si="16"/>
        <v>6.439184594989033</v>
      </c>
      <c r="I96" s="40">
        <f t="shared" si="17"/>
        <v>5.249475208862797</v>
      </c>
    </row>
    <row r="97" spans="1:9" ht="15">
      <c r="A97" s="10" t="s">
        <v>28</v>
      </c>
      <c r="B97" s="40">
        <f t="shared" si="10"/>
        <v>1.9334203113487658</v>
      </c>
      <c r="C97" s="40">
        <f t="shared" si="11"/>
        <v>1.992069850295148</v>
      </c>
      <c r="D97" s="40">
        <f t="shared" si="12"/>
        <v>3.9842467481781845</v>
      </c>
      <c r="E97" s="40">
        <f t="shared" si="13"/>
        <v>3.3724445487000194</v>
      </c>
      <c r="F97" s="40">
        <f t="shared" si="14"/>
        <v>4.155160297334481</v>
      </c>
      <c r="G97" s="40">
        <f t="shared" si="15"/>
        <v>13.847539120171767</v>
      </c>
      <c r="H97" s="40">
        <f t="shared" si="16"/>
        <v>3.904529485844289</v>
      </c>
      <c r="I97" s="40">
        <f t="shared" si="17"/>
        <v>2.721568561601763</v>
      </c>
    </row>
    <row r="98" spans="1:9" ht="15">
      <c r="A98" s="10" t="s">
        <v>29</v>
      </c>
      <c r="B98" s="40">
        <f t="shared" si="10"/>
        <v>4.986538750112753</v>
      </c>
      <c r="C98" s="40">
        <f t="shared" si="11"/>
        <v>9.12949124074417</v>
      </c>
      <c r="D98" s="40">
        <f t="shared" si="12"/>
        <v>5.43941513893381</v>
      </c>
      <c r="E98" s="40">
        <f t="shared" si="13"/>
        <v>4.398099997634828</v>
      </c>
      <c r="F98" s="40">
        <f t="shared" si="14"/>
        <v>12.702493337644924</v>
      </c>
      <c r="G98" s="40">
        <f t="shared" si="15"/>
        <v>11.256004668725202</v>
      </c>
      <c r="H98" s="40">
        <f t="shared" si="16"/>
        <v>3.7724565206302607</v>
      </c>
      <c r="I98" s="40">
        <f t="shared" si="17"/>
        <v>6.104462937596197</v>
      </c>
    </row>
    <row r="99" spans="1:9" ht="15">
      <c r="A99" s="10" t="s">
        <v>30</v>
      </c>
      <c r="B99" s="40">
        <f t="shared" si="10"/>
        <v>2.9042315437668753</v>
      </c>
      <c r="C99" s="40">
        <f t="shared" si="11"/>
        <v>3.0158349796015798</v>
      </c>
      <c r="D99" s="40">
        <f t="shared" si="12"/>
        <v>2.930453964321802</v>
      </c>
      <c r="E99" s="40">
        <f t="shared" si="13"/>
        <v>3.170661112514107</v>
      </c>
      <c r="F99" s="40">
        <f t="shared" si="14"/>
        <v>2.190134004131688</v>
      </c>
      <c r="G99" s="40">
        <f t="shared" si="15"/>
        <v>0.32445898098104203</v>
      </c>
      <c r="H99" s="40">
        <f t="shared" si="16"/>
        <v>1.7016430519424888</v>
      </c>
      <c r="I99" s="40">
        <f t="shared" si="17"/>
        <v>2.8590556607091093</v>
      </c>
    </row>
    <row r="100" spans="1:9" ht="15">
      <c r="A100" s="10" t="s">
        <v>31</v>
      </c>
      <c r="B100" s="40">
        <f t="shared" si="10"/>
        <v>7.101748329148561</v>
      </c>
      <c r="C100" s="40">
        <f t="shared" si="11"/>
        <v>7.939987422099101</v>
      </c>
      <c r="D100" s="40">
        <f t="shared" si="12"/>
        <v>5.075203013769957</v>
      </c>
      <c r="E100" s="40">
        <f t="shared" si="13"/>
        <v>6.268565466794279</v>
      </c>
      <c r="F100" s="40">
        <f t="shared" si="14"/>
        <v>0.9724357261251877</v>
      </c>
      <c r="G100" s="40">
        <f t="shared" si="15"/>
        <v>1.6331827901730303</v>
      </c>
      <c r="H100" s="40">
        <f t="shared" si="16"/>
        <v>3.0306336481468</v>
      </c>
      <c r="I100" s="40">
        <f t="shared" si="17"/>
        <v>6.32253501656727</v>
      </c>
    </row>
    <row r="101" spans="1:9" ht="15">
      <c r="A101" s="10" t="s">
        <v>32</v>
      </c>
      <c r="B101" s="40">
        <f t="shared" si="10"/>
        <v>1.9312559230781865</v>
      </c>
      <c r="C101" s="40">
        <f t="shared" si="11"/>
        <v>1.7044730391923029</v>
      </c>
      <c r="D101" s="40">
        <f t="shared" si="12"/>
        <v>1.2860922522943259</v>
      </c>
      <c r="E101" s="40">
        <f t="shared" si="13"/>
        <v>1.5287363791975632</v>
      </c>
      <c r="F101" s="40">
        <f t="shared" si="14"/>
        <v>0.02080201474446805</v>
      </c>
      <c r="G101" s="40">
        <f t="shared" si="15"/>
        <v>0</v>
      </c>
      <c r="H101" s="40">
        <f t="shared" si="16"/>
        <v>5.493831126865816</v>
      </c>
      <c r="I101" s="40">
        <f t="shared" si="17"/>
        <v>1.8620900826492142</v>
      </c>
    </row>
    <row r="102" spans="1:9" ht="15">
      <c r="A102" s="10" t="s">
        <v>33</v>
      </c>
      <c r="B102" s="40">
        <f t="shared" si="10"/>
        <v>3.143583221029131</v>
      </c>
      <c r="C102" s="40">
        <f t="shared" si="11"/>
        <v>3.9284361227168123</v>
      </c>
      <c r="D102" s="40">
        <f t="shared" si="12"/>
        <v>2.569983590043926</v>
      </c>
      <c r="E102" s="40">
        <f t="shared" si="13"/>
        <v>1.9395999087501694</v>
      </c>
      <c r="F102" s="40">
        <f t="shared" si="14"/>
        <v>0.9162730055327377</v>
      </c>
      <c r="G102" s="40">
        <f t="shared" si="15"/>
        <v>0</v>
      </c>
      <c r="H102" s="40">
        <f t="shared" si="16"/>
        <v>1.4400815682336028</v>
      </c>
      <c r="I102" s="40">
        <f t="shared" si="17"/>
        <v>2.8802907684554118</v>
      </c>
    </row>
    <row r="103" spans="1:9" ht="15">
      <c r="A103" s="10" t="s">
        <v>34</v>
      </c>
      <c r="B103" s="40">
        <f t="shared" si="10"/>
        <v>1.280384237405623</v>
      </c>
      <c r="C103" s="40">
        <f t="shared" si="11"/>
        <v>2.226558962906339</v>
      </c>
      <c r="D103" s="40">
        <f t="shared" si="12"/>
        <v>1.6266474885014968</v>
      </c>
      <c r="E103" s="40">
        <f t="shared" si="13"/>
        <v>2.1591672128177577</v>
      </c>
      <c r="F103" s="40">
        <f t="shared" si="14"/>
        <v>0.1049944304984837</v>
      </c>
      <c r="G103" s="40">
        <f t="shared" si="15"/>
        <v>1.1272227617774255</v>
      </c>
      <c r="H103" s="40">
        <f t="shared" si="16"/>
        <v>1.7566902194879292</v>
      </c>
      <c r="I103" s="40">
        <f t="shared" si="17"/>
        <v>1.6347744682785423</v>
      </c>
    </row>
    <row r="104" spans="1:9" ht="15.75">
      <c r="A104" s="14" t="s">
        <v>68</v>
      </c>
      <c r="B104" s="21">
        <f t="shared" si="10"/>
        <v>100</v>
      </c>
      <c r="C104" s="21">
        <f t="shared" si="11"/>
        <v>100</v>
      </c>
      <c r="D104" s="21">
        <f t="shared" si="12"/>
        <v>100</v>
      </c>
      <c r="E104" s="21">
        <f t="shared" si="13"/>
        <v>100</v>
      </c>
      <c r="F104" s="21">
        <f t="shared" si="14"/>
        <v>100</v>
      </c>
      <c r="G104" s="21">
        <f t="shared" si="15"/>
        <v>100</v>
      </c>
      <c r="H104" s="21">
        <f t="shared" si="16"/>
        <v>100</v>
      </c>
      <c r="I104" s="21">
        <f t="shared" si="17"/>
        <v>100</v>
      </c>
    </row>
    <row r="105" spans="1:5" ht="15">
      <c r="A105" s="16" t="s">
        <v>36</v>
      </c>
      <c r="E105" s="47"/>
    </row>
    <row r="106" spans="1:5" ht="15">
      <c r="A106" s="42"/>
      <c r="E106" s="47"/>
    </row>
    <row r="107" ht="15">
      <c r="A107" s="18" t="s">
        <v>37</v>
      </c>
    </row>
  </sheetData>
  <sheetProtection selectLockedCells="1" selectUnlockedCells="1"/>
  <mergeCells count="14">
    <mergeCell ref="A3:A4"/>
    <mergeCell ref="B3:H3"/>
    <mergeCell ref="I3:I4"/>
    <mergeCell ref="A5:I5"/>
    <mergeCell ref="A35:I35"/>
    <mergeCell ref="A39:A40"/>
    <mergeCell ref="B39:H39"/>
    <mergeCell ref="I39:I40"/>
    <mergeCell ref="B77:I77"/>
    <mergeCell ref="B41:I41"/>
    <mergeCell ref="A71:I71"/>
    <mergeCell ref="A75:A76"/>
    <mergeCell ref="B75:H75"/>
    <mergeCell ref="I75:I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2" manualBreakCount="2">
    <brk id="35" max="255" man="1"/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F34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32.421875" style="1" customWidth="1"/>
    <col min="2" max="16384" width="25.00390625" style="1" customWidth="1"/>
  </cols>
  <sheetData>
    <row r="1" ht="15.75">
      <c r="A1" s="2" t="s">
        <v>69</v>
      </c>
    </row>
    <row r="2" spans="1:5" ht="15">
      <c r="A2" s="71" t="s">
        <v>52</v>
      </c>
      <c r="B2" s="79" t="s">
        <v>70</v>
      </c>
      <c r="C2" s="79"/>
      <c r="D2" s="79"/>
      <c r="E2" s="77" t="s">
        <v>35</v>
      </c>
    </row>
    <row r="3" spans="1:5" ht="15">
      <c r="A3" s="71"/>
      <c r="B3" s="52" t="s">
        <v>71</v>
      </c>
      <c r="C3" s="35" t="s">
        <v>72</v>
      </c>
      <c r="D3" s="53" t="s">
        <v>73</v>
      </c>
      <c r="E3" s="77"/>
    </row>
    <row r="4" spans="1:5" ht="15">
      <c r="A4" s="68" t="s">
        <v>8</v>
      </c>
      <c r="B4" s="68"/>
      <c r="C4" s="68"/>
      <c r="D4" s="68"/>
      <c r="E4" s="68"/>
    </row>
    <row r="5" spans="1:5" ht="15">
      <c r="A5" s="1" t="s">
        <v>74</v>
      </c>
      <c r="B5" s="11">
        <v>26845057</v>
      </c>
      <c r="C5" s="11">
        <v>108979583</v>
      </c>
      <c r="D5" s="11">
        <v>65756567</v>
      </c>
      <c r="E5" s="27">
        <f aca="true" t="shared" si="0" ref="E5:E11">SUM(B5:D5)</f>
        <v>201581207</v>
      </c>
    </row>
    <row r="6" spans="1:6" ht="15">
      <c r="A6" s="1" t="s">
        <v>54</v>
      </c>
      <c r="B6" s="11">
        <v>38575270</v>
      </c>
      <c r="C6" s="11">
        <v>34222953</v>
      </c>
      <c r="D6" s="11">
        <v>39880356</v>
      </c>
      <c r="E6" s="27">
        <f t="shared" si="0"/>
        <v>112678579</v>
      </c>
      <c r="F6"/>
    </row>
    <row r="7" spans="1:5" ht="15">
      <c r="A7" s="1" t="s">
        <v>55</v>
      </c>
      <c r="B7" s="11">
        <v>52581407</v>
      </c>
      <c r="C7" s="11">
        <v>23970698</v>
      </c>
      <c r="D7" s="11">
        <v>25405511</v>
      </c>
      <c r="E7" s="27">
        <f t="shared" si="0"/>
        <v>101957616</v>
      </c>
    </row>
    <row r="8" spans="1:6" ht="15">
      <c r="A8" s="1" t="s">
        <v>75</v>
      </c>
      <c r="B8" s="11">
        <v>16280326</v>
      </c>
      <c r="C8" s="11">
        <v>10431016</v>
      </c>
      <c r="D8" s="11">
        <v>30958902</v>
      </c>
      <c r="E8" s="27">
        <f t="shared" si="0"/>
        <v>57670244</v>
      </c>
      <c r="F8"/>
    </row>
    <row r="9" spans="1:5" ht="15">
      <c r="A9" s="1" t="s">
        <v>57</v>
      </c>
      <c r="B9" s="11">
        <v>4753403</v>
      </c>
      <c r="C9" s="11">
        <v>6016766</v>
      </c>
      <c r="D9" s="11">
        <v>7617473</v>
      </c>
      <c r="E9" s="27">
        <f t="shared" si="0"/>
        <v>18387642</v>
      </c>
    </row>
    <row r="10" spans="1:5" ht="15">
      <c r="A10" s="1" t="s">
        <v>58</v>
      </c>
      <c r="B10" s="11">
        <v>587863</v>
      </c>
      <c r="C10" s="11">
        <v>147416</v>
      </c>
      <c r="D10" s="11">
        <v>183173</v>
      </c>
      <c r="E10" s="27">
        <f t="shared" si="0"/>
        <v>918452</v>
      </c>
    </row>
    <row r="11" spans="1:5" ht="15">
      <c r="A11" s="1" t="s">
        <v>59</v>
      </c>
      <c r="B11" s="11">
        <v>32308656</v>
      </c>
      <c r="C11" s="11" t="s">
        <v>76</v>
      </c>
      <c r="D11" s="11" t="s">
        <v>76</v>
      </c>
      <c r="E11" s="27">
        <f t="shared" si="0"/>
        <v>32308656</v>
      </c>
    </row>
    <row r="12" spans="1:5" ht="15.75">
      <c r="A12" s="19" t="s">
        <v>35</v>
      </c>
      <c r="B12" s="39">
        <f>SUM(B5:B11)</f>
        <v>171931982</v>
      </c>
      <c r="C12" s="39">
        <f>SUM(C5:C11)</f>
        <v>183768432</v>
      </c>
      <c r="D12" s="39">
        <f>SUM(D5:D11)</f>
        <v>169801982</v>
      </c>
      <c r="E12" s="39">
        <f>SUM(E5:E11)</f>
        <v>525502396</v>
      </c>
    </row>
    <row r="13" spans="1:5" ht="15.75">
      <c r="A13" s="54"/>
      <c r="B13" s="54"/>
      <c r="C13" s="54"/>
      <c r="D13" s="54"/>
      <c r="E13" s="19"/>
    </row>
    <row r="14" spans="1:5" ht="15">
      <c r="A14" s="73" t="s">
        <v>60</v>
      </c>
      <c r="B14" s="73"/>
      <c r="C14" s="73"/>
      <c r="D14" s="73"/>
      <c r="E14" s="73"/>
    </row>
    <row r="15" spans="1:5" ht="15">
      <c r="A15" s="1" t="s">
        <v>74</v>
      </c>
      <c r="B15" s="20">
        <f aca="true" t="shared" si="1" ref="B15:B22">(B5/E5)*100</f>
        <v>13.317241919282685</v>
      </c>
      <c r="C15" s="20">
        <f aca="true" t="shared" si="2" ref="C15:C20">(C5/E5)*100</f>
        <v>54.062372490903876</v>
      </c>
      <c r="D15" s="20">
        <f aca="true" t="shared" si="3" ref="D15:D20">(D5/E5)*100</f>
        <v>32.62038558981344</v>
      </c>
      <c r="E15" s="55">
        <f aca="true" t="shared" si="4" ref="E15:E22">SUM(B15:D15)</f>
        <v>100</v>
      </c>
    </row>
    <row r="16" spans="1:5" ht="15">
      <c r="A16" s="1" t="s">
        <v>54</v>
      </c>
      <c r="B16" s="20">
        <f t="shared" si="1"/>
        <v>34.23478565522201</v>
      </c>
      <c r="C16" s="20">
        <f t="shared" si="2"/>
        <v>30.37219079590984</v>
      </c>
      <c r="D16" s="20">
        <f t="shared" si="3"/>
        <v>35.39302354886814</v>
      </c>
      <c r="E16" s="55">
        <f t="shared" si="4"/>
        <v>100</v>
      </c>
    </row>
    <row r="17" spans="1:5" ht="15">
      <c r="A17" s="1" t="s">
        <v>55</v>
      </c>
      <c r="B17" s="20">
        <f t="shared" si="1"/>
        <v>51.5718286312226</v>
      </c>
      <c r="C17" s="20">
        <f t="shared" si="2"/>
        <v>23.51045359867967</v>
      </c>
      <c r="D17" s="20">
        <f t="shared" si="3"/>
        <v>24.917717770097724</v>
      </c>
      <c r="E17" s="55">
        <f t="shared" si="4"/>
        <v>100</v>
      </c>
    </row>
    <row r="18" spans="1:5" ht="15">
      <c r="A18" s="1" t="s">
        <v>75</v>
      </c>
      <c r="B18" s="20">
        <f t="shared" si="1"/>
        <v>28.230027949942432</v>
      </c>
      <c r="C18" s="20">
        <f t="shared" si="2"/>
        <v>18.08734500932578</v>
      </c>
      <c r="D18" s="20">
        <f t="shared" si="3"/>
        <v>53.68262704073179</v>
      </c>
      <c r="E18" s="55">
        <f t="shared" si="4"/>
        <v>100</v>
      </c>
    </row>
    <row r="19" spans="1:5" ht="15">
      <c r="A19" s="1" t="s">
        <v>57</v>
      </c>
      <c r="B19" s="20">
        <f t="shared" si="1"/>
        <v>25.851074324810106</v>
      </c>
      <c r="C19" s="20">
        <f t="shared" si="2"/>
        <v>32.72179216889256</v>
      </c>
      <c r="D19" s="20">
        <f t="shared" si="3"/>
        <v>41.427133506297324</v>
      </c>
      <c r="E19" s="55">
        <f t="shared" si="4"/>
        <v>100</v>
      </c>
    </row>
    <row r="20" spans="1:5" ht="15">
      <c r="A20" s="1" t="s">
        <v>58</v>
      </c>
      <c r="B20" s="20">
        <f t="shared" si="1"/>
        <v>64.00584897196588</v>
      </c>
      <c r="C20" s="20">
        <f t="shared" si="2"/>
        <v>16.050484946409828</v>
      </c>
      <c r="D20" s="20">
        <f t="shared" si="3"/>
        <v>19.943666081624297</v>
      </c>
      <c r="E20" s="55">
        <f t="shared" si="4"/>
        <v>100</v>
      </c>
    </row>
    <row r="21" spans="1:5" ht="15">
      <c r="A21" s="1" t="s">
        <v>59</v>
      </c>
      <c r="B21" s="20">
        <f t="shared" si="1"/>
        <v>100</v>
      </c>
      <c r="C21" s="56" t="s">
        <v>76</v>
      </c>
      <c r="D21" s="56" t="s">
        <v>76</v>
      </c>
      <c r="E21" s="55">
        <f t="shared" si="4"/>
        <v>100</v>
      </c>
    </row>
    <row r="22" spans="1:5" ht="15.75">
      <c r="A22" s="19" t="s">
        <v>35</v>
      </c>
      <c r="B22" s="20">
        <f t="shared" si="1"/>
        <v>32.71763997818194</v>
      </c>
      <c r="C22" s="20">
        <f>(C12/E12)*100</f>
        <v>34.97004645436479</v>
      </c>
      <c r="D22" s="20">
        <f>(D12/E12)*100</f>
        <v>32.312313567453266</v>
      </c>
      <c r="E22" s="57">
        <f t="shared" si="4"/>
        <v>100</v>
      </c>
    </row>
    <row r="25" spans="1:5" ht="15">
      <c r="A25" s="73" t="s">
        <v>60</v>
      </c>
      <c r="B25" s="73"/>
      <c r="C25" s="73"/>
      <c r="D25" s="73"/>
      <c r="E25" s="73"/>
    </row>
    <row r="26" spans="1:5" ht="15">
      <c r="A26" s="1" t="s">
        <v>74</v>
      </c>
      <c r="B26" s="20">
        <f>(B5/B12)*100</f>
        <v>15.613765797220902</v>
      </c>
      <c r="C26" s="20">
        <f>(C5/C12)*100</f>
        <v>59.30266793591622</v>
      </c>
      <c r="D26" s="20">
        <f>(D5/D12)*100</f>
        <v>38.7254413791236</v>
      </c>
      <c r="E26" s="20">
        <f>(E5/E12)*100</f>
        <v>38.359712255241554</v>
      </c>
    </row>
    <row r="27" spans="1:5" ht="15">
      <c r="A27" s="1" t="s">
        <v>54</v>
      </c>
      <c r="B27" s="20">
        <f>(B6/B12)*100</f>
        <v>22.436355093027426</v>
      </c>
      <c r="C27" s="20">
        <f>(C6/C12)*100</f>
        <v>18.622868262814585</v>
      </c>
      <c r="D27" s="20">
        <f>(D6/D12)*100</f>
        <v>23.486390164750844</v>
      </c>
      <c r="E27" s="20">
        <f>(E6/E12)*100</f>
        <v>21.442067601914417</v>
      </c>
    </row>
    <row r="28" spans="1:5" ht="15">
      <c r="A28" s="1" t="s">
        <v>55</v>
      </c>
      <c r="B28" s="20">
        <f>(B7/B12)*100</f>
        <v>30.58267949240532</v>
      </c>
      <c r="C28" s="20">
        <f>(C7/C12)*100</f>
        <v>13.043969379898721</v>
      </c>
      <c r="D28" s="20">
        <f>(D7/D12)*100</f>
        <v>14.961845969501109</v>
      </c>
      <c r="E28" s="20">
        <f>(E7/E12)*100</f>
        <v>19.40193170879472</v>
      </c>
    </row>
    <row r="29" spans="1:5" ht="15">
      <c r="A29" s="1" t="s">
        <v>75</v>
      </c>
      <c r="B29" s="20">
        <f>(B8/B12)*100</f>
        <v>9.469050382959</v>
      </c>
      <c r="C29" s="20">
        <f>(C8/C12)*100</f>
        <v>5.676174023185875</v>
      </c>
      <c r="D29" s="20">
        <f>(D8/D12)*100</f>
        <v>18.232356086397154</v>
      </c>
      <c r="E29" s="20">
        <f>(E8/E12)*100</f>
        <v>10.97430657575917</v>
      </c>
    </row>
    <row r="30" spans="1:5" ht="15">
      <c r="A30" s="1" t="s">
        <v>57</v>
      </c>
      <c r="B30" s="20">
        <f>(B9/B12)*100</f>
        <v>2.764699705491675</v>
      </c>
      <c r="C30" s="20">
        <f>(C9/C12)*100</f>
        <v>3.2741020503456215</v>
      </c>
      <c r="D30" s="20">
        <f>(D9/D12)*100</f>
        <v>4.486091923237975</v>
      </c>
      <c r="E30" s="20">
        <f>(E9/E12)*100</f>
        <v>3.499059593250646</v>
      </c>
    </row>
    <row r="31" spans="1:5" ht="15">
      <c r="A31" s="1" t="s">
        <v>58</v>
      </c>
      <c r="B31" s="20">
        <f>(B10/B12)*100</f>
        <v>0.34191602583863656</v>
      </c>
      <c r="C31" s="20">
        <f>(C10/C12)*100</f>
        <v>0.08021834783898031</v>
      </c>
      <c r="D31" s="20">
        <f>(D10/D12)*100</f>
        <v>0.10787447698932043</v>
      </c>
      <c r="E31" s="20">
        <f>(E10/E12)*100</f>
        <v>0.17477598712984746</v>
      </c>
    </row>
    <row r="32" spans="1:5" ht="15">
      <c r="A32" s="1" t="s">
        <v>59</v>
      </c>
      <c r="B32" s="20">
        <f>(B11/B12)*100</f>
        <v>18.79153350305704</v>
      </c>
      <c r="C32" s="56" t="s">
        <v>76</v>
      </c>
      <c r="D32" s="56" t="s">
        <v>76</v>
      </c>
      <c r="E32" s="20">
        <f>(E11/E12)*100</f>
        <v>6.148146277909644</v>
      </c>
    </row>
    <row r="33" spans="1:5" ht="15.75">
      <c r="A33" s="14" t="s">
        <v>35</v>
      </c>
      <c r="B33" s="21">
        <f>(B12/B12)*100</f>
        <v>100</v>
      </c>
      <c r="C33" s="21">
        <f>SUM(C26:C32)</f>
        <v>100.00000000000001</v>
      </c>
      <c r="D33" s="21">
        <f>SUM(D26:D32)</f>
        <v>100.00000000000001</v>
      </c>
      <c r="E33" s="21">
        <f>SUM(E26:E32)</f>
        <v>100.00000000000001</v>
      </c>
    </row>
    <row r="34" ht="15">
      <c r="A34" s="16" t="s">
        <v>36</v>
      </c>
    </row>
  </sheetData>
  <sheetProtection selectLockedCells="1" selectUnlockedCells="1"/>
  <mergeCells count="6">
    <mergeCell ref="A14:E14"/>
    <mergeCell ref="A25:E25"/>
    <mergeCell ref="A2:A3"/>
    <mergeCell ref="B2:D2"/>
    <mergeCell ref="E2:E3"/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H35"/>
  <sheetViews>
    <sheetView zoomScale="90" zoomScaleNormal="90" workbookViewId="0" topLeftCell="A1">
      <selection activeCell="H5" sqref="H5"/>
    </sheetView>
  </sheetViews>
  <sheetFormatPr defaultColWidth="9.140625" defaultRowHeight="12.75"/>
  <cols>
    <col min="1" max="1" width="27.57421875" style="1" customWidth="1"/>
    <col min="2" max="2" width="18.7109375" style="1" customWidth="1"/>
    <col min="3" max="3" width="17.7109375" style="1" customWidth="1"/>
    <col min="4" max="4" width="25.57421875" style="1" customWidth="1"/>
    <col min="5" max="7" width="30.140625" style="1" customWidth="1"/>
    <col min="8" max="8" width="23.28125" style="1" customWidth="1"/>
    <col min="9" max="9" width="9.00390625" style="1" customWidth="1"/>
    <col min="10" max="10" width="34.57421875" style="1" customWidth="1"/>
    <col min="11" max="16384" width="9.00390625" style="1" customWidth="1"/>
  </cols>
  <sheetData>
    <row r="1" ht="15.75">
      <c r="A1" s="2" t="s">
        <v>77</v>
      </c>
    </row>
    <row r="2" spans="1:8" ht="15">
      <c r="A2" s="80" t="s">
        <v>52</v>
      </c>
      <c r="B2" s="79" t="s">
        <v>78</v>
      </c>
      <c r="C2" s="79"/>
      <c r="D2" s="79"/>
      <c r="E2" s="79"/>
      <c r="F2" s="51"/>
      <c r="G2" s="51"/>
      <c r="H2" s="77" t="s">
        <v>35</v>
      </c>
    </row>
    <row r="3" spans="1:8" ht="50.25" customHeight="1">
      <c r="A3" s="80"/>
      <c r="B3" s="52" t="s">
        <v>79</v>
      </c>
      <c r="C3" s="35" t="s">
        <v>80</v>
      </c>
      <c r="D3" s="58" t="s">
        <v>81</v>
      </c>
      <c r="E3" s="36" t="s">
        <v>82</v>
      </c>
      <c r="F3" s="36" t="s">
        <v>83</v>
      </c>
      <c r="G3" s="36" t="s">
        <v>84</v>
      </c>
      <c r="H3" s="77"/>
    </row>
    <row r="4" spans="1:8" ht="15">
      <c r="A4" s="68" t="s">
        <v>8</v>
      </c>
      <c r="B4" s="68"/>
      <c r="C4" s="68"/>
      <c r="D4" s="68"/>
      <c r="E4" s="68"/>
      <c r="F4" s="68"/>
      <c r="G4" s="68"/>
      <c r="H4" s="68"/>
    </row>
    <row r="5" spans="1:8" ht="15">
      <c r="A5" s="1" t="s">
        <v>74</v>
      </c>
      <c r="B5" s="20">
        <v>159937043</v>
      </c>
      <c r="C5" s="20">
        <v>1440387</v>
      </c>
      <c r="D5" s="20">
        <v>29944687</v>
      </c>
      <c r="E5" s="20">
        <v>1845740</v>
      </c>
      <c r="F5" s="20">
        <v>4195208</v>
      </c>
      <c r="G5" s="20">
        <v>4218142</v>
      </c>
      <c r="H5" s="27">
        <f aca="true" t="shared" si="0" ref="H5:H11">SUM(B5:G5)</f>
        <v>201581207</v>
      </c>
    </row>
    <row r="6" spans="1:8" ht="15">
      <c r="A6" s="1" t="s">
        <v>54</v>
      </c>
      <c r="B6" s="20">
        <v>32101321</v>
      </c>
      <c r="C6" s="20">
        <v>2038756</v>
      </c>
      <c r="D6" s="20">
        <v>61164839</v>
      </c>
      <c r="E6" s="20">
        <v>4496972</v>
      </c>
      <c r="F6" s="20">
        <v>3162716</v>
      </c>
      <c r="G6" s="20">
        <v>9713975</v>
      </c>
      <c r="H6" s="27">
        <f t="shared" si="0"/>
        <v>112678579</v>
      </c>
    </row>
    <row r="7" spans="1:8" ht="15">
      <c r="A7" s="1" t="s">
        <v>55</v>
      </c>
      <c r="B7" s="20">
        <v>35277723</v>
      </c>
      <c r="C7" s="20">
        <v>3580843</v>
      </c>
      <c r="D7" s="20">
        <v>49056654</v>
      </c>
      <c r="E7" s="20">
        <v>7525360</v>
      </c>
      <c r="F7" s="20">
        <v>4093584</v>
      </c>
      <c r="G7" s="20">
        <v>2423452</v>
      </c>
      <c r="H7" s="27">
        <f t="shared" si="0"/>
        <v>101957616</v>
      </c>
    </row>
    <row r="8" spans="1:8" ht="15">
      <c r="A8" s="1" t="s">
        <v>75</v>
      </c>
      <c r="B8" s="20">
        <v>39081533</v>
      </c>
      <c r="C8" s="20">
        <v>641825</v>
      </c>
      <c r="D8" s="20">
        <v>13440273</v>
      </c>
      <c r="E8" s="20">
        <v>683695</v>
      </c>
      <c r="F8" s="20">
        <v>2824823</v>
      </c>
      <c r="G8" s="20">
        <v>998095</v>
      </c>
      <c r="H8" s="27">
        <f t="shared" si="0"/>
        <v>57670244</v>
      </c>
    </row>
    <row r="9" spans="1:8" ht="15">
      <c r="A9" s="1" t="s">
        <v>57</v>
      </c>
      <c r="B9" s="20">
        <v>9189142</v>
      </c>
      <c r="C9" s="20">
        <v>221332</v>
      </c>
      <c r="D9" s="20">
        <v>6221747</v>
      </c>
      <c r="E9" s="20">
        <v>90664</v>
      </c>
      <c r="F9" s="20">
        <v>2657707</v>
      </c>
      <c r="G9" s="20">
        <v>7050</v>
      </c>
      <c r="H9" s="27">
        <f t="shared" si="0"/>
        <v>18387642</v>
      </c>
    </row>
    <row r="10" spans="1:8" ht="15">
      <c r="A10" s="1" t="s">
        <v>58</v>
      </c>
      <c r="B10" s="20">
        <v>557198</v>
      </c>
      <c r="C10" s="20">
        <v>132183</v>
      </c>
      <c r="D10" s="20">
        <v>82124</v>
      </c>
      <c r="E10" s="20">
        <v>113353</v>
      </c>
      <c r="F10" s="20">
        <v>33594</v>
      </c>
      <c r="G10" s="20">
        <v>0</v>
      </c>
      <c r="H10" s="27">
        <f t="shared" si="0"/>
        <v>918452</v>
      </c>
    </row>
    <row r="11" spans="1:8" ht="15">
      <c r="A11" s="1" t="s">
        <v>59</v>
      </c>
      <c r="B11" s="20">
        <v>17887991</v>
      </c>
      <c r="C11" s="20">
        <v>841353</v>
      </c>
      <c r="D11" s="20">
        <v>11361696</v>
      </c>
      <c r="E11" s="20">
        <v>251511</v>
      </c>
      <c r="F11" s="20">
        <v>1911668</v>
      </c>
      <c r="G11" s="20">
        <v>54437</v>
      </c>
      <c r="H11" s="27">
        <f t="shared" si="0"/>
        <v>32308656</v>
      </c>
    </row>
    <row r="12" spans="1:8" ht="15.75">
      <c r="A12" s="14" t="s">
        <v>35</v>
      </c>
      <c r="B12" s="28">
        <f aca="true" t="shared" si="1" ref="B12:H12">SUM(B5:B11)</f>
        <v>294031951</v>
      </c>
      <c r="C12" s="28">
        <f t="shared" si="1"/>
        <v>8896679</v>
      </c>
      <c r="D12" s="28">
        <f t="shared" si="1"/>
        <v>171272020</v>
      </c>
      <c r="E12" s="28">
        <f t="shared" si="1"/>
        <v>15007295</v>
      </c>
      <c r="F12" s="28">
        <f t="shared" si="1"/>
        <v>18879300</v>
      </c>
      <c r="G12" s="28">
        <f t="shared" si="1"/>
        <v>17415151</v>
      </c>
      <c r="H12" s="28">
        <f t="shared" si="1"/>
        <v>525502396</v>
      </c>
    </row>
    <row r="13" spans="1:8" ht="15">
      <c r="A13" s="80" t="s">
        <v>52</v>
      </c>
      <c r="B13" s="79" t="s">
        <v>78</v>
      </c>
      <c r="C13" s="79"/>
      <c r="D13" s="79"/>
      <c r="E13" s="79"/>
      <c r="F13" s="51"/>
      <c r="G13" s="51"/>
      <c r="H13" s="77" t="s">
        <v>35</v>
      </c>
    </row>
    <row r="14" spans="1:8" ht="81" customHeight="1">
      <c r="A14" s="80"/>
      <c r="B14" s="52" t="s">
        <v>79</v>
      </c>
      <c r="C14" s="35" t="s">
        <v>80</v>
      </c>
      <c r="D14" s="58" t="s">
        <v>81</v>
      </c>
      <c r="E14" s="36" t="s">
        <v>82</v>
      </c>
      <c r="F14" s="36" t="s">
        <v>83</v>
      </c>
      <c r="G14" s="36" t="s">
        <v>85</v>
      </c>
      <c r="H14" s="77"/>
    </row>
    <row r="15" spans="1:8" ht="15">
      <c r="A15" s="68" t="s">
        <v>60</v>
      </c>
      <c r="B15" s="68"/>
      <c r="C15" s="68"/>
      <c r="D15" s="68"/>
      <c r="E15" s="68"/>
      <c r="F15" s="68"/>
      <c r="G15" s="68"/>
      <c r="H15" s="68"/>
    </row>
    <row r="16" spans="1:8" ht="15">
      <c r="A16" s="1" t="s">
        <v>74</v>
      </c>
      <c r="B16" s="20">
        <f aca="true" t="shared" si="2" ref="B16:B23">(B5/H5)*100</f>
        <v>79.34124682565276</v>
      </c>
      <c r="C16" s="20">
        <f aca="true" t="shared" si="3" ref="C16:C23">(C5/H5)*100</f>
        <v>0.7145442878511984</v>
      </c>
      <c r="D16" s="20">
        <f aca="true" t="shared" si="4" ref="D16:D23">(D5/H5)*100</f>
        <v>14.854900139575014</v>
      </c>
      <c r="E16" s="20">
        <f aca="true" t="shared" si="5" ref="E16:E23">(E5/H5)*100</f>
        <v>0.9156309893511054</v>
      </c>
      <c r="F16" s="20">
        <f aca="true" t="shared" si="6" ref="F16:F23">(F5/H5)*100</f>
        <v>2.0811503524730854</v>
      </c>
      <c r="G16" s="20">
        <f>(G5/H5)*100</f>
        <v>2.0925274050968454</v>
      </c>
      <c r="H16" s="55">
        <f aca="true" t="shared" si="7" ref="H16:H23">SUM(B16:G16)</f>
        <v>100</v>
      </c>
    </row>
    <row r="17" spans="1:8" ht="15">
      <c r="A17" s="1" t="s">
        <v>54</v>
      </c>
      <c r="B17" s="20">
        <f t="shared" si="2"/>
        <v>28.489284551591652</v>
      </c>
      <c r="C17" s="20">
        <f t="shared" si="3"/>
        <v>1.8093554410195394</v>
      </c>
      <c r="D17" s="20">
        <f t="shared" si="4"/>
        <v>54.28257930018802</v>
      </c>
      <c r="E17" s="20">
        <f t="shared" si="5"/>
        <v>3.990973297595455</v>
      </c>
      <c r="F17" s="20">
        <f t="shared" si="6"/>
        <v>2.80684760854146</v>
      </c>
      <c r="G17" s="20">
        <f>(G6/H6)*100</f>
        <v>8.620959801063874</v>
      </c>
      <c r="H17" s="55">
        <f t="shared" si="7"/>
        <v>100</v>
      </c>
    </row>
    <row r="18" spans="1:8" ht="15">
      <c r="A18" s="1" t="s">
        <v>55</v>
      </c>
      <c r="B18" s="20">
        <f t="shared" si="2"/>
        <v>34.60038041689794</v>
      </c>
      <c r="C18" s="20">
        <f t="shared" si="3"/>
        <v>3.5120897687525376</v>
      </c>
      <c r="D18" s="20">
        <f t="shared" si="4"/>
        <v>48.114751918091144</v>
      </c>
      <c r="E18" s="20">
        <f t="shared" si="5"/>
        <v>7.3808708905080715</v>
      </c>
      <c r="F18" s="20">
        <f t="shared" si="6"/>
        <v>4.014985991826251</v>
      </c>
      <c r="G18" s="20">
        <f>(G7/H7)*100</f>
        <v>2.3769210139240604</v>
      </c>
      <c r="H18" s="55">
        <f t="shared" si="7"/>
        <v>100.00000000000001</v>
      </c>
    </row>
    <row r="19" spans="1:8" ht="15">
      <c r="A19" s="1" t="s">
        <v>75</v>
      </c>
      <c r="B19" s="20">
        <f t="shared" si="2"/>
        <v>67.76724058944505</v>
      </c>
      <c r="C19" s="20">
        <f t="shared" si="3"/>
        <v>1.1129222896993465</v>
      </c>
      <c r="D19" s="20">
        <f t="shared" si="4"/>
        <v>23.30538604969315</v>
      </c>
      <c r="E19" s="20">
        <f t="shared" si="5"/>
        <v>1.1855247222467102</v>
      </c>
      <c r="F19" s="20">
        <f t="shared" si="6"/>
        <v>4.8982331338844345</v>
      </c>
      <c r="G19" s="20">
        <f>(G8/H8)*100</f>
        <v>1.730693215031308</v>
      </c>
      <c r="H19" s="55">
        <f t="shared" si="7"/>
        <v>100</v>
      </c>
    </row>
    <row r="20" spans="1:8" ht="15">
      <c r="A20" s="1" t="s">
        <v>57</v>
      </c>
      <c r="B20" s="20">
        <f t="shared" si="2"/>
        <v>49.974553561571405</v>
      </c>
      <c r="C20" s="20">
        <f t="shared" si="3"/>
        <v>1.2036997457313994</v>
      </c>
      <c r="D20" s="20">
        <f t="shared" si="4"/>
        <v>33.83656806022219</v>
      </c>
      <c r="E20" s="20">
        <f t="shared" si="5"/>
        <v>0.49307029144900694</v>
      </c>
      <c r="F20" s="20">
        <f t="shared" si="6"/>
        <v>14.45376737267345</v>
      </c>
      <c r="G20" s="20">
        <f>(G9/H9)*100</f>
        <v>0.03834096835254895</v>
      </c>
      <c r="H20" s="55">
        <f t="shared" si="7"/>
        <v>100</v>
      </c>
    </row>
    <row r="21" spans="1:8" ht="15">
      <c r="A21" s="1" t="s">
        <v>58</v>
      </c>
      <c r="B21" s="20">
        <f t="shared" si="2"/>
        <v>60.6670789545888</v>
      </c>
      <c r="C21" s="20">
        <f t="shared" si="3"/>
        <v>14.391933383562778</v>
      </c>
      <c r="D21" s="20">
        <f t="shared" si="4"/>
        <v>8.941566897344662</v>
      </c>
      <c r="E21" s="20">
        <f t="shared" si="5"/>
        <v>12.341744587632233</v>
      </c>
      <c r="F21" s="20">
        <f t="shared" si="6"/>
        <v>3.6576761768715187</v>
      </c>
      <c r="G21" s="56" t="s">
        <v>76</v>
      </c>
      <c r="H21" s="55">
        <f t="shared" si="7"/>
        <v>99.99999999999999</v>
      </c>
    </row>
    <row r="22" spans="1:8" ht="15">
      <c r="A22" s="1" t="s">
        <v>59</v>
      </c>
      <c r="B22" s="20">
        <f t="shared" si="2"/>
        <v>55.36593970358903</v>
      </c>
      <c r="C22" s="20">
        <f t="shared" si="3"/>
        <v>2.6041101802563373</v>
      </c>
      <c r="D22" s="20">
        <f t="shared" si="4"/>
        <v>35.166105331029556</v>
      </c>
      <c r="E22" s="20">
        <f t="shared" si="5"/>
        <v>0.7784632081260204</v>
      </c>
      <c r="F22" s="20">
        <f t="shared" si="6"/>
        <v>5.9168911266380135</v>
      </c>
      <c r="G22" s="20">
        <f>(G11/H11)*100</f>
        <v>0.16849045036104257</v>
      </c>
      <c r="H22" s="55">
        <f t="shared" si="7"/>
        <v>100</v>
      </c>
    </row>
    <row r="23" spans="1:8" ht="15.75">
      <c r="A23" s="14" t="s">
        <v>35</v>
      </c>
      <c r="B23" s="21">
        <f t="shared" si="2"/>
        <v>55.95254241238512</v>
      </c>
      <c r="C23" s="21">
        <f t="shared" si="3"/>
        <v>1.692985430270046</v>
      </c>
      <c r="D23" s="21">
        <f t="shared" si="4"/>
        <v>32.59205311025832</v>
      </c>
      <c r="E23" s="21">
        <f t="shared" si="5"/>
        <v>2.8557995385429225</v>
      </c>
      <c r="F23" s="21">
        <f t="shared" si="6"/>
        <v>3.59261920472766</v>
      </c>
      <c r="G23" s="21">
        <f>(G12/H12)*100</f>
        <v>3.3140003038159316</v>
      </c>
      <c r="H23" s="55">
        <f t="shared" si="7"/>
        <v>100</v>
      </c>
    </row>
    <row r="24" spans="1:8" ht="15">
      <c r="A24" s="80" t="s">
        <v>52</v>
      </c>
      <c r="B24" s="76" t="s">
        <v>78</v>
      </c>
      <c r="C24" s="76"/>
      <c r="D24" s="76"/>
      <c r="E24" s="76"/>
      <c r="F24" s="45"/>
      <c r="G24" s="45"/>
      <c r="H24" s="77" t="s">
        <v>35</v>
      </c>
    </row>
    <row r="25" spans="1:8" ht="22.5" customHeight="1">
      <c r="A25" s="80"/>
      <c r="B25" s="52" t="s">
        <v>79</v>
      </c>
      <c r="C25" s="35" t="s">
        <v>80</v>
      </c>
      <c r="D25" s="58" t="s">
        <v>81</v>
      </c>
      <c r="E25" s="36" t="s">
        <v>82</v>
      </c>
      <c r="F25" s="36" t="s">
        <v>83</v>
      </c>
      <c r="G25" s="36" t="s">
        <v>85</v>
      </c>
      <c r="H25" s="77"/>
    </row>
    <row r="26" spans="1:8" ht="15">
      <c r="A26" s="68" t="s">
        <v>60</v>
      </c>
      <c r="B26" s="68"/>
      <c r="C26" s="68"/>
      <c r="D26" s="68"/>
      <c r="E26" s="68"/>
      <c r="F26" s="68"/>
      <c r="G26" s="68"/>
      <c r="H26" s="68"/>
    </row>
    <row r="27" spans="1:8" ht="15">
      <c r="A27" s="1" t="s">
        <v>74</v>
      </c>
      <c r="B27" s="20">
        <f aca="true" t="shared" si="8" ref="B27:H27">(B5/B12)*100</f>
        <v>54.39444334401604</v>
      </c>
      <c r="C27" s="20">
        <f t="shared" si="8"/>
        <v>16.19016489186583</v>
      </c>
      <c r="D27" s="20">
        <f t="shared" si="8"/>
        <v>17.483700490015824</v>
      </c>
      <c r="E27" s="20">
        <f t="shared" si="8"/>
        <v>12.29895194303837</v>
      </c>
      <c r="F27" s="20">
        <f t="shared" si="8"/>
        <v>22.221205235363602</v>
      </c>
      <c r="G27" s="20">
        <f t="shared" si="8"/>
        <v>24.22110494476907</v>
      </c>
      <c r="H27" s="20">
        <f t="shared" si="8"/>
        <v>38.359712255241554</v>
      </c>
    </row>
    <row r="28" spans="1:8" ht="15">
      <c r="A28" s="1" t="s">
        <v>54</v>
      </c>
      <c r="B28" s="20">
        <f>(B6/B12)*100</f>
        <v>10.917630172783502</v>
      </c>
      <c r="C28" s="56" t="s">
        <v>76</v>
      </c>
      <c r="D28" s="20">
        <f>(D6/D12)*100</f>
        <v>35.712102303692106</v>
      </c>
      <c r="E28" s="20">
        <f>(E6/E12)*100</f>
        <v>29.96524023816417</v>
      </c>
      <c r="F28" s="20">
        <f>(F6/F12)*100</f>
        <v>16.752294841440097</v>
      </c>
      <c r="G28" s="20">
        <f>(G6/G12)*100</f>
        <v>55.778873235150236</v>
      </c>
      <c r="H28" s="20">
        <f>(H6/H12)*100</f>
        <v>21.442067601914417</v>
      </c>
    </row>
    <row r="29" spans="1:8" ht="15">
      <c r="A29" s="1" t="s">
        <v>55</v>
      </c>
      <c r="B29" s="20">
        <f aca="true" t="shared" si="9" ref="B29:H29">(B7/B12)*100</f>
        <v>11.99792161362763</v>
      </c>
      <c r="C29" s="20">
        <f t="shared" si="9"/>
        <v>40.24920984560643</v>
      </c>
      <c r="D29" s="20">
        <f t="shared" si="9"/>
        <v>28.64253834339082</v>
      </c>
      <c r="E29" s="20">
        <f t="shared" si="9"/>
        <v>50.14467963746965</v>
      </c>
      <c r="F29" s="20">
        <f t="shared" si="9"/>
        <v>21.68292256598497</v>
      </c>
      <c r="G29" s="20">
        <f t="shared" si="9"/>
        <v>13.915767942523152</v>
      </c>
      <c r="H29" s="20">
        <f t="shared" si="9"/>
        <v>19.40193170879472</v>
      </c>
    </row>
    <row r="30" spans="1:8" ht="15">
      <c r="A30" s="1" t="s">
        <v>75</v>
      </c>
      <c r="B30" s="20">
        <f aca="true" t="shared" si="10" ref="B30:H30">(B8/B12)*100</f>
        <v>13.291593946536784</v>
      </c>
      <c r="C30" s="20">
        <f t="shared" si="10"/>
        <v>7.214208807578649</v>
      </c>
      <c r="D30" s="20">
        <f t="shared" si="10"/>
        <v>7.847325558488771</v>
      </c>
      <c r="E30" s="20">
        <f t="shared" si="10"/>
        <v>4.55575105307119</v>
      </c>
      <c r="F30" s="20">
        <f t="shared" si="10"/>
        <v>14.962540984040723</v>
      </c>
      <c r="G30" s="20">
        <f t="shared" si="10"/>
        <v>5.731187745658938</v>
      </c>
      <c r="H30" s="20">
        <f t="shared" si="10"/>
        <v>10.97430657575917</v>
      </c>
    </row>
    <row r="31" spans="1:8" ht="15">
      <c r="A31" s="1" t="s">
        <v>57</v>
      </c>
      <c r="B31" s="20">
        <f aca="true" t="shared" si="11" ref="B31:H31">(B9/B12)*100</f>
        <v>3.1252188643947743</v>
      </c>
      <c r="C31" s="20">
        <f t="shared" si="11"/>
        <v>2.4878047190417907</v>
      </c>
      <c r="D31" s="20">
        <f t="shared" si="11"/>
        <v>3.632669831301108</v>
      </c>
      <c r="E31" s="20">
        <f t="shared" si="11"/>
        <v>0.6041328567206815</v>
      </c>
      <c r="F31" s="20">
        <f t="shared" si="11"/>
        <v>14.077359859740563</v>
      </c>
      <c r="G31" s="20">
        <f t="shared" si="11"/>
        <v>0.04048199180127695</v>
      </c>
      <c r="H31" s="20">
        <f t="shared" si="11"/>
        <v>3.499059593250646</v>
      </c>
    </row>
    <row r="32" spans="1:8" ht="15">
      <c r="A32" s="1" t="s">
        <v>58</v>
      </c>
      <c r="B32" s="20">
        <f>(B10/B12)*100</f>
        <v>0.18950253470922962</v>
      </c>
      <c r="C32" s="20">
        <f>(C10/C12)*100</f>
        <v>1.4857566514426337</v>
      </c>
      <c r="D32" s="20">
        <f>(D10/D12)*100</f>
        <v>0.04794945490804627</v>
      </c>
      <c r="E32" s="20">
        <f>(E10/E12)*100</f>
        <v>0.7553193296993229</v>
      </c>
      <c r="F32" s="20">
        <f>(F10/F12)*100</f>
        <v>0.17794091941968188</v>
      </c>
      <c r="G32" s="56" t="s">
        <v>76</v>
      </c>
      <c r="H32" s="20">
        <f>(H10/H12)*100</f>
        <v>0.17477598712984746</v>
      </c>
    </row>
    <row r="33" spans="1:8" ht="15">
      <c r="A33" s="1" t="s">
        <v>59</v>
      </c>
      <c r="B33" s="20">
        <f aca="true" t="shared" si="12" ref="B33:H33">(B11/B12)*100</f>
        <v>6.083689523932044</v>
      </c>
      <c r="C33" s="20">
        <f t="shared" si="12"/>
        <v>9.456933311857155</v>
      </c>
      <c r="D33" s="20">
        <f t="shared" si="12"/>
        <v>6.633714018203324</v>
      </c>
      <c r="E33" s="20">
        <f t="shared" si="12"/>
        <v>1.67592494183662</v>
      </c>
      <c r="F33" s="20">
        <f t="shared" si="12"/>
        <v>10.12573559401037</v>
      </c>
      <c r="G33" s="20">
        <f t="shared" si="12"/>
        <v>0.31258414009732105</v>
      </c>
      <c r="H33" s="20">
        <f t="shared" si="12"/>
        <v>6.148146277909644</v>
      </c>
    </row>
    <row r="34" spans="1:8" ht="15.75">
      <c r="A34" s="14" t="s">
        <v>35</v>
      </c>
      <c r="B34" s="21">
        <f aca="true" t="shared" si="13" ref="B34:H34">SUM(B27:B33)</f>
        <v>100</v>
      </c>
      <c r="C34" s="21">
        <f t="shared" si="13"/>
        <v>77.0840782273925</v>
      </c>
      <c r="D34" s="21">
        <f t="shared" si="13"/>
        <v>100</v>
      </c>
      <c r="E34" s="21">
        <f t="shared" si="13"/>
        <v>100.00000000000001</v>
      </c>
      <c r="F34" s="21">
        <f t="shared" si="13"/>
        <v>100.00000000000001</v>
      </c>
      <c r="G34" s="21">
        <f t="shared" si="13"/>
        <v>99.99999999999999</v>
      </c>
      <c r="H34" s="21">
        <f t="shared" si="13"/>
        <v>100.00000000000001</v>
      </c>
    </row>
    <row r="35" ht="15">
      <c r="A35" s="16" t="s">
        <v>36</v>
      </c>
    </row>
  </sheetData>
  <sheetProtection selectLockedCells="1" selectUnlockedCells="1"/>
  <mergeCells count="12">
    <mergeCell ref="A2:A3"/>
    <mergeCell ref="B2:E2"/>
    <mergeCell ref="H2:H3"/>
    <mergeCell ref="A4:H4"/>
    <mergeCell ref="A13:A14"/>
    <mergeCell ref="B13:E13"/>
    <mergeCell ref="H13:H14"/>
    <mergeCell ref="A15:H15"/>
    <mergeCell ref="A24:A25"/>
    <mergeCell ref="B24:E24"/>
    <mergeCell ref="H24:H25"/>
    <mergeCell ref="A26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H24"/>
  <sheetViews>
    <sheetView zoomScale="90" zoomScaleNormal="90" workbookViewId="0" topLeftCell="A1">
      <selection activeCell="B5" sqref="B5"/>
    </sheetView>
  </sheetViews>
  <sheetFormatPr defaultColWidth="9.140625" defaultRowHeight="12.75"/>
  <cols>
    <col min="1" max="1" width="36.7109375" style="1" customWidth="1"/>
    <col min="2" max="16384" width="25.28125" style="1" customWidth="1"/>
  </cols>
  <sheetData>
    <row r="1" ht="15.75">
      <c r="A1" s="2" t="s">
        <v>86</v>
      </c>
    </row>
    <row r="2" spans="1:8" ht="15">
      <c r="A2" s="71" t="s">
        <v>87</v>
      </c>
      <c r="B2" s="80" t="s">
        <v>88</v>
      </c>
      <c r="C2" s="80"/>
      <c r="D2" s="80"/>
      <c r="E2" s="80"/>
      <c r="F2" s="80"/>
      <c r="G2" s="80"/>
      <c r="H2" s="80"/>
    </row>
    <row r="3" spans="1:8" ht="30.75">
      <c r="A3" s="71"/>
      <c r="B3" s="52" t="s">
        <v>79</v>
      </c>
      <c r="C3" s="35" t="s">
        <v>80</v>
      </c>
      <c r="D3" s="58" t="s">
        <v>81</v>
      </c>
      <c r="E3" s="36" t="s">
        <v>82</v>
      </c>
      <c r="F3" s="36" t="s">
        <v>83</v>
      </c>
      <c r="G3" s="36" t="s">
        <v>84</v>
      </c>
      <c r="H3" s="46" t="s">
        <v>35</v>
      </c>
    </row>
    <row r="4" spans="1:8" ht="15">
      <c r="A4" s="68" t="s">
        <v>8</v>
      </c>
      <c r="B4" s="68"/>
      <c r="C4" s="68"/>
      <c r="D4" s="68"/>
      <c r="E4" s="68"/>
      <c r="F4" s="68"/>
      <c r="G4" s="68"/>
      <c r="H4" s="68"/>
    </row>
    <row r="5" spans="1:8" ht="15">
      <c r="A5" s="1" t="s">
        <v>71</v>
      </c>
      <c r="B5" s="20">
        <v>74484710</v>
      </c>
      <c r="C5" s="20">
        <v>5154539</v>
      </c>
      <c r="D5" s="20">
        <v>73939400</v>
      </c>
      <c r="E5" s="20">
        <v>6363062</v>
      </c>
      <c r="F5" s="20">
        <v>7249029</v>
      </c>
      <c r="G5" s="20">
        <v>4741242</v>
      </c>
      <c r="H5" s="27">
        <f>SUM(B5:G5)</f>
        <v>171931982</v>
      </c>
    </row>
    <row r="6" spans="1:8" ht="15">
      <c r="A6" s="1" t="s">
        <v>73</v>
      </c>
      <c r="B6" s="20">
        <v>101624915</v>
      </c>
      <c r="C6" s="20">
        <v>984020</v>
      </c>
      <c r="D6" s="20">
        <v>54344210</v>
      </c>
      <c r="E6" s="20">
        <v>2332734</v>
      </c>
      <c r="F6" s="20">
        <v>5526425</v>
      </c>
      <c r="G6" s="20">
        <v>4989678</v>
      </c>
      <c r="H6" s="27">
        <f>SUM(B6:G6)</f>
        <v>169801982</v>
      </c>
    </row>
    <row r="7" spans="1:8" ht="15">
      <c r="A7" s="1" t="s">
        <v>72</v>
      </c>
      <c r="B7" s="20">
        <v>117922326</v>
      </c>
      <c r="C7" s="20">
        <v>2758120</v>
      </c>
      <c r="D7" s="20">
        <v>42988410</v>
      </c>
      <c r="E7" s="20">
        <v>6311499</v>
      </c>
      <c r="F7" s="20">
        <v>6103846</v>
      </c>
      <c r="G7" s="20">
        <v>7684231</v>
      </c>
      <c r="H7" s="27">
        <f>SUM(B7:G7)</f>
        <v>183768432</v>
      </c>
    </row>
    <row r="8" spans="1:8" ht="15.75">
      <c r="A8" s="19" t="s">
        <v>35</v>
      </c>
      <c r="B8" s="39">
        <f aca="true" t="shared" si="0" ref="B8:G8">SUM(B5:B7)</f>
        <v>294031951</v>
      </c>
      <c r="C8" s="39">
        <f t="shared" si="0"/>
        <v>8896679</v>
      </c>
      <c r="D8" s="39">
        <f t="shared" si="0"/>
        <v>171272020</v>
      </c>
      <c r="E8" s="39">
        <f t="shared" si="0"/>
        <v>15007295</v>
      </c>
      <c r="F8" s="39">
        <f t="shared" si="0"/>
        <v>18879300</v>
      </c>
      <c r="G8" s="39">
        <f t="shared" si="0"/>
        <v>17415151</v>
      </c>
      <c r="H8" s="39">
        <f>SUM(B8:G8)</f>
        <v>525502396</v>
      </c>
    </row>
    <row r="9" spans="1:8" ht="15">
      <c r="A9" s="73" t="s">
        <v>60</v>
      </c>
      <c r="B9" s="73"/>
      <c r="C9" s="73"/>
      <c r="D9" s="73"/>
      <c r="E9" s="73"/>
      <c r="F9" s="73"/>
      <c r="G9" s="73"/>
      <c r="H9" s="73"/>
    </row>
    <row r="10" spans="1:8" ht="15">
      <c r="A10" s="1" t="s">
        <v>71</v>
      </c>
      <c r="B10" s="20">
        <f>(B5/H5)*100</f>
        <v>43.3221958669679</v>
      </c>
      <c r="C10" s="20">
        <f>(C5/H5)*100</f>
        <v>2.9980105737395615</v>
      </c>
      <c r="D10" s="20">
        <f>(D5/H5)*100</f>
        <v>43.005029744844094</v>
      </c>
      <c r="E10" s="20">
        <f>(E5/H5)*100</f>
        <v>3.7009181921720646</v>
      </c>
      <c r="F10" s="20">
        <f>(F5/H5)*100</f>
        <v>4.216219062722141</v>
      </c>
      <c r="G10" s="20">
        <f>(G5/H5)*100</f>
        <v>2.757626559554231</v>
      </c>
      <c r="H10" s="55">
        <f>SUM(B10:G10)</f>
        <v>100</v>
      </c>
    </row>
    <row r="11" spans="1:8" ht="15">
      <c r="A11" s="1" t="s">
        <v>73</v>
      </c>
      <c r="B11" s="20">
        <f>(B6/H6)*100</f>
        <v>59.84907467098941</v>
      </c>
      <c r="C11" s="20">
        <f>(C6/H6)*100</f>
        <v>0.5795103145498031</v>
      </c>
      <c r="D11" s="20">
        <f>(D6/H6)*100</f>
        <v>32.004461526250026</v>
      </c>
      <c r="E11" s="20">
        <f>(E6/H6)*100</f>
        <v>1.373796685129388</v>
      </c>
      <c r="F11" s="20">
        <f>(F6/H6)*100</f>
        <v>3.2546292657526226</v>
      </c>
      <c r="G11" s="20">
        <f>(G6/H6)*100</f>
        <v>2.9385275373287456</v>
      </c>
      <c r="H11" s="55">
        <f>SUM(B11:G11)</f>
        <v>100</v>
      </c>
    </row>
    <row r="12" spans="1:8" ht="15">
      <c r="A12" s="1" t="s">
        <v>72</v>
      </c>
      <c r="B12" s="20">
        <f>(B7/H7)*100</f>
        <v>64.16897870685429</v>
      </c>
      <c r="C12" s="20">
        <f>(C7/H7)*100</f>
        <v>1.5008671347862401</v>
      </c>
      <c r="D12" s="20">
        <f>(D7/H7)*100</f>
        <v>23.392706534058036</v>
      </c>
      <c r="E12" s="20">
        <f>(E7/H7)*100</f>
        <v>3.434484873876488</v>
      </c>
      <c r="F12" s="20">
        <f>(F7/H7)*100</f>
        <v>3.3214877732645616</v>
      </c>
      <c r="G12" s="20">
        <f>(G7/H7)*100</f>
        <v>4.181474977160386</v>
      </c>
      <c r="H12" s="55">
        <f>SUM(B12:G12)</f>
        <v>100</v>
      </c>
    </row>
    <row r="13" spans="1:8" ht="15.75">
      <c r="A13" s="59" t="s">
        <v>35</v>
      </c>
      <c r="B13" s="55">
        <f>(B8/H8)*100</f>
        <v>55.95254241238512</v>
      </c>
      <c r="C13" s="55">
        <f>(C8/H8)*100</f>
        <v>1.692985430270046</v>
      </c>
      <c r="D13" s="55">
        <f>(D8/H8)*100</f>
        <v>32.59205311025832</v>
      </c>
      <c r="E13" s="55">
        <f>(E8/H8)*100</f>
        <v>2.8557995385429225</v>
      </c>
      <c r="F13" s="55">
        <f>(F8/H8)*100</f>
        <v>3.59261920472766</v>
      </c>
      <c r="G13" s="55">
        <f>(G8/H8)*100</f>
        <v>3.3140003038159316</v>
      </c>
      <c r="H13" s="55">
        <f>SUM(B13:G13)</f>
        <v>100</v>
      </c>
    </row>
    <row r="14" spans="1:8" ht="15">
      <c r="A14" s="73" t="s">
        <v>60</v>
      </c>
      <c r="B14" s="73"/>
      <c r="C14" s="73"/>
      <c r="D14" s="73"/>
      <c r="E14" s="73"/>
      <c r="F14" s="73"/>
      <c r="G14" s="73"/>
      <c r="H14" s="73"/>
    </row>
    <row r="15" spans="1:8" ht="15">
      <c r="A15" s="1" t="s">
        <v>71</v>
      </c>
      <c r="B15" s="60">
        <f aca="true" t="shared" si="1" ref="B15:H15">(B5/B8)*100</f>
        <v>25.332182351842437</v>
      </c>
      <c r="C15" s="60">
        <f t="shared" si="1"/>
        <v>57.937787796997064</v>
      </c>
      <c r="D15" s="60">
        <f t="shared" si="1"/>
        <v>43.17074090677509</v>
      </c>
      <c r="E15" s="60">
        <f t="shared" si="1"/>
        <v>42.399792900719284</v>
      </c>
      <c r="F15" s="60">
        <f t="shared" si="1"/>
        <v>38.39670432696127</v>
      </c>
      <c r="G15" s="60">
        <f t="shared" si="1"/>
        <v>27.224811315158853</v>
      </c>
      <c r="H15" s="57">
        <f t="shared" si="1"/>
        <v>32.71763997818194</v>
      </c>
    </row>
    <row r="16" spans="1:8" ht="15">
      <c r="A16" s="1" t="s">
        <v>73</v>
      </c>
      <c r="B16" s="60">
        <f aca="true" t="shared" si="2" ref="B16:H16">(B6/B8)*100</f>
        <v>34.56254147019553</v>
      </c>
      <c r="C16" s="60">
        <f t="shared" si="2"/>
        <v>11.060531688285034</v>
      </c>
      <c r="D16" s="60">
        <f t="shared" si="2"/>
        <v>31.729765317183737</v>
      </c>
      <c r="E16" s="60">
        <f t="shared" si="2"/>
        <v>15.544000434455377</v>
      </c>
      <c r="F16" s="60">
        <f t="shared" si="2"/>
        <v>29.272404167527398</v>
      </c>
      <c r="G16" s="60">
        <f t="shared" si="2"/>
        <v>28.65136225347687</v>
      </c>
      <c r="H16" s="57">
        <f t="shared" si="2"/>
        <v>32.312313567453266</v>
      </c>
    </row>
    <row r="17" spans="1:8" ht="15">
      <c r="A17" s="1" t="s">
        <v>72</v>
      </c>
      <c r="B17" s="60">
        <f aca="true" t="shared" si="3" ref="B17:H17">(B7/B8)*100</f>
        <v>40.10527617796203</v>
      </c>
      <c r="C17" s="60">
        <f t="shared" si="3"/>
        <v>31.001680514717904</v>
      </c>
      <c r="D17" s="60">
        <f t="shared" si="3"/>
        <v>25.099493776041175</v>
      </c>
      <c r="E17" s="60">
        <f t="shared" si="3"/>
        <v>42.05620666482534</v>
      </c>
      <c r="F17" s="60">
        <f t="shared" si="3"/>
        <v>32.330891505511325</v>
      </c>
      <c r="G17" s="60">
        <f t="shared" si="3"/>
        <v>44.12382643136428</v>
      </c>
      <c r="H17" s="57">
        <f t="shared" si="3"/>
        <v>34.97004645436479</v>
      </c>
    </row>
    <row r="18" spans="1:8" ht="15.75">
      <c r="A18" s="14" t="s">
        <v>35</v>
      </c>
      <c r="B18" s="21">
        <f aca="true" t="shared" si="4" ref="B18:H18">SUM(B15:B17)</f>
        <v>100</v>
      </c>
      <c r="C18" s="21">
        <f t="shared" si="4"/>
        <v>100</v>
      </c>
      <c r="D18" s="61">
        <f t="shared" si="4"/>
        <v>100</v>
      </c>
      <c r="E18" s="21">
        <f t="shared" si="4"/>
        <v>100</v>
      </c>
      <c r="F18" s="21">
        <f t="shared" si="4"/>
        <v>100</v>
      </c>
      <c r="G18" s="21">
        <f t="shared" si="4"/>
        <v>100</v>
      </c>
      <c r="H18" s="21">
        <f t="shared" si="4"/>
        <v>100</v>
      </c>
    </row>
    <row r="19" ht="15">
      <c r="A19" s="16" t="s">
        <v>36</v>
      </c>
    </row>
    <row r="20" ht="15">
      <c r="A20" s="42"/>
    </row>
    <row r="24" spans="2:8" ht="15">
      <c r="B24" s="62"/>
      <c r="C24" s="62"/>
      <c r="D24" s="62"/>
      <c r="E24" s="62"/>
      <c r="F24" s="62"/>
      <c r="G24" s="62"/>
      <c r="H24" s="62"/>
    </row>
  </sheetData>
  <sheetProtection selectLockedCells="1" selectUnlockedCells="1"/>
  <mergeCells count="5">
    <mergeCell ref="A14:H14"/>
    <mergeCell ref="A2:A3"/>
    <mergeCell ref="B2:H2"/>
    <mergeCell ref="A4:H4"/>
    <mergeCell ref="A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I33"/>
  <sheetViews>
    <sheetView zoomScale="90" zoomScaleNormal="90" workbookViewId="0" topLeftCell="A1">
      <selection activeCell="M29" sqref="M29"/>
    </sheetView>
  </sheetViews>
  <sheetFormatPr defaultColWidth="9.140625" defaultRowHeight="12.75"/>
  <cols>
    <col min="1" max="1" width="34.28125" style="63" customWidth="1"/>
    <col min="2" max="2" width="44.140625" style="1" customWidth="1"/>
    <col min="3" max="3" width="20.140625" style="1" customWidth="1"/>
    <col min="4" max="4" width="22.00390625" style="1" customWidth="1"/>
    <col min="5" max="5" width="15.8515625" style="1" customWidth="1"/>
    <col min="6" max="6" width="15.421875" style="1" customWidth="1"/>
    <col min="7" max="7" width="21.7109375" style="1" customWidth="1"/>
    <col min="8" max="8" width="17.28125" style="1" customWidth="1"/>
    <col min="9" max="9" width="25.28125" style="1" customWidth="1"/>
    <col min="10" max="16384" width="9.140625" style="1" customWidth="1"/>
  </cols>
  <sheetData>
    <row r="1" ht="15.75">
      <c r="A1" s="2" t="s">
        <v>89</v>
      </c>
    </row>
    <row r="2" spans="1:9" ht="15" customHeight="1">
      <c r="A2" s="83" t="s">
        <v>52</v>
      </c>
      <c r="B2" s="80" t="s">
        <v>87</v>
      </c>
      <c r="C2" s="80" t="s">
        <v>78</v>
      </c>
      <c r="D2" s="80"/>
      <c r="E2" s="80"/>
      <c r="F2" s="80"/>
      <c r="G2" s="80"/>
      <c r="H2" s="80"/>
      <c r="I2" s="80"/>
    </row>
    <row r="3" spans="1:9" ht="45.75">
      <c r="A3" s="83"/>
      <c r="B3" s="80"/>
      <c r="C3" s="52" t="s">
        <v>79</v>
      </c>
      <c r="D3" s="35" t="s">
        <v>80</v>
      </c>
      <c r="E3" s="58" t="s">
        <v>81</v>
      </c>
      <c r="F3" s="36" t="s">
        <v>82</v>
      </c>
      <c r="G3" s="36" t="s">
        <v>83</v>
      </c>
      <c r="H3" s="36" t="s">
        <v>84</v>
      </c>
      <c r="I3" s="46" t="s">
        <v>35</v>
      </c>
    </row>
    <row r="4" spans="1:9" ht="15" customHeight="1">
      <c r="A4" s="75" t="s">
        <v>74</v>
      </c>
      <c r="B4" t="s">
        <v>90</v>
      </c>
      <c r="C4" s="64">
        <v>13422148</v>
      </c>
      <c r="D4" s="64">
        <v>591265</v>
      </c>
      <c r="E4" s="64">
        <v>10071442</v>
      </c>
      <c r="F4" s="64">
        <v>712946</v>
      </c>
      <c r="G4" s="64">
        <v>917785</v>
      </c>
      <c r="H4" s="64">
        <v>1129471</v>
      </c>
      <c r="I4" s="65">
        <f>SUM(C4:H4)</f>
        <v>26845057</v>
      </c>
    </row>
    <row r="5" spans="1:9" ht="15">
      <c r="A5" s="75"/>
      <c r="B5" t="s">
        <v>91</v>
      </c>
      <c r="C5" s="64">
        <v>49938920</v>
      </c>
      <c r="D5" s="64">
        <v>448606</v>
      </c>
      <c r="E5" s="64">
        <v>11469324</v>
      </c>
      <c r="F5" s="64">
        <v>658834</v>
      </c>
      <c r="G5" s="64">
        <v>864120</v>
      </c>
      <c r="H5" s="64">
        <v>2376763</v>
      </c>
      <c r="I5" s="66">
        <f>SUM(C5:H5)</f>
        <v>65756567</v>
      </c>
    </row>
    <row r="6" spans="1:9" ht="15">
      <c r="A6" s="75"/>
      <c r="B6" t="s">
        <v>92</v>
      </c>
      <c r="C6" s="64">
        <v>96575975</v>
      </c>
      <c r="D6" s="64">
        <v>400516</v>
      </c>
      <c r="E6" s="64">
        <v>8403921</v>
      </c>
      <c r="F6" s="64">
        <v>473960</v>
      </c>
      <c r="G6" s="64">
        <v>2413303</v>
      </c>
      <c r="H6" s="64">
        <v>711908</v>
      </c>
      <c r="I6" s="65">
        <f>SUM(C6:H6)</f>
        <v>108979583</v>
      </c>
    </row>
    <row r="7" spans="1:9" ht="15.75">
      <c r="A7" s="75"/>
      <c r="B7" s="19" t="s">
        <v>35</v>
      </c>
      <c r="C7" s="39">
        <f aca="true" t="shared" si="0" ref="C7:I7">SUM(C4:C6)</f>
        <v>159937043</v>
      </c>
      <c r="D7" s="39">
        <f t="shared" si="0"/>
        <v>1440387</v>
      </c>
      <c r="E7" s="39">
        <f t="shared" si="0"/>
        <v>29944687</v>
      </c>
      <c r="F7" s="39">
        <f t="shared" si="0"/>
        <v>1845740</v>
      </c>
      <c r="G7" s="39">
        <f t="shared" si="0"/>
        <v>4195208</v>
      </c>
      <c r="H7" s="39">
        <f t="shared" si="0"/>
        <v>4218142</v>
      </c>
      <c r="I7" s="39">
        <f t="shared" si="0"/>
        <v>201581207</v>
      </c>
    </row>
    <row r="8" spans="1:9" ht="15" customHeight="1">
      <c r="A8" s="75" t="s">
        <v>55</v>
      </c>
      <c r="B8" t="s">
        <v>90</v>
      </c>
      <c r="C8" s="64">
        <v>22658722</v>
      </c>
      <c r="D8" s="64">
        <v>2052756</v>
      </c>
      <c r="E8" s="64">
        <v>21591849</v>
      </c>
      <c r="F8" s="64">
        <v>2825956</v>
      </c>
      <c r="G8" s="64">
        <v>1808170</v>
      </c>
      <c r="H8" s="64">
        <v>1643954</v>
      </c>
      <c r="I8" s="65">
        <f>SUM(C8:H8)</f>
        <v>52581407</v>
      </c>
    </row>
    <row r="9" spans="1:9" ht="15">
      <c r="A9" s="75"/>
      <c r="B9" t="s">
        <v>91</v>
      </c>
      <c r="C9" s="64">
        <v>8436410</v>
      </c>
      <c r="D9" s="64">
        <v>151579</v>
      </c>
      <c r="E9" s="64">
        <v>15233687</v>
      </c>
      <c r="F9" s="64">
        <v>340198</v>
      </c>
      <c r="G9" s="64">
        <v>811595</v>
      </c>
      <c r="H9" s="64">
        <v>432042</v>
      </c>
      <c r="I9" s="66">
        <f>SUM(C9:H9)</f>
        <v>25405511</v>
      </c>
    </row>
    <row r="10" spans="1:9" ht="15">
      <c r="A10" s="75"/>
      <c r="B10" t="s">
        <v>92</v>
      </c>
      <c r="C10" s="64">
        <v>4182591</v>
      </c>
      <c r="D10" s="64">
        <v>1376508</v>
      </c>
      <c r="E10" s="64">
        <v>12231118</v>
      </c>
      <c r="F10" s="64">
        <v>4359206</v>
      </c>
      <c r="G10" s="64">
        <v>1473819</v>
      </c>
      <c r="H10" s="64">
        <v>347456</v>
      </c>
      <c r="I10" s="65">
        <f>SUM(C10:H10)</f>
        <v>23970698</v>
      </c>
    </row>
    <row r="11" spans="1:9" ht="15.75">
      <c r="A11" s="75"/>
      <c r="B11" s="19" t="s">
        <v>35</v>
      </c>
      <c r="C11" s="39">
        <f aca="true" t="shared" si="1" ref="C11:I11">SUM(C8:C10)</f>
        <v>35277723</v>
      </c>
      <c r="D11" s="39">
        <f t="shared" si="1"/>
        <v>3580843</v>
      </c>
      <c r="E11" s="39">
        <f t="shared" si="1"/>
        <v>49056654</v>
      </c>
      <c r="F11" s="39">
        <f t="shared" si="1"/>
        <v>7525360</v>
      </c>
      <c r="G11" s="39">
        <f t="shared" si="1"/>
        <v>4093584</v>
      </c>
      <c r="H11" s="39">
        <f t="shared" si="1"/>
        <v>2423452</v>
      </c>
      <c r="I11" s="39">
        <f t="shared" si="1"/>
        <v>101957616</v>
      </c>
    </row>
    <row r="12" spans="1:9" ht="15" customHeight="1">
      <c r="A12" s="75" t="s">
        <v>58</v>
      </c>
      <c r="B12" t="s">
        <v>90</v>
      </c>
      <c r="C12" s="64">
        <v>434399</v>
      </c>
      <c r="D12" s="64">
        <v>5000</v>
      </c>
      <c r="E12" s="64">
        <v>32593</v>
      </c>
      <c r="F12" s="64">
        <v>93253</v>
      </c>
      <c r="G12" s="64">
        <v>22618</v>
      </c>
      <c r="H12" s="64">
        <v>0</v>
      </c>
      <c r="I12" s="65">
        <f>SUM(C12:H12)</f>
        <v>587863</v>
      </c>
    </row>
    <row r="13" spans="1:9" ht="15">
      <c r="A13" s="75"/>
      <c r="B13" t="s">
        <v>91</v>
      </c>
      <c r="C13" s="64">
        <v>112685</v>
      </c>
      <c r="D13" s="64">
        <v>15200</v>
      </c>
      <c r="E13" s="64">
        <v>24212</v>
      </c>
      <c r="F13" s="64">
        <v>20100</v>
      </c>
      <c r="G13" s="64">
        <v>10976</v>
      </c>
      <c r="H13" s="64">
        <v>0</v>
      </c>
      <c r="I13" s="66">
        <f>SUM(C13:H13)</f>
        <v>183173</v>
      </c>
    </row>
    <row r="14" spans="1:9" ht="15">
      <c r="A14" s="75"/>
      <c r="B14" t="s">
        <v>92</v>
      </c>
      <c r="C14" s="64">
        <v>10114</v>
      </c>
      <c r="D14" s="64">
        <v>111983</v>
      </c>
      <c r="E14" s="64">
        <v>25319</v>
      </c>
      <c r="F14" s="64">
        <v>0</v>
      </c>
      <c r="G14" s="64">
        <v>0</v>
      </c>
      <c r="H14" s="64">
        <v>0</v>
      </c>
      <c r="I14" s="65">
        <f>SUM(C14:H14)</f>
        <v>147416</v>
      </c>
    </row>
    <row r="15" spans="1:9" ht="15.75">
      <c r="A15" s="75"/>
      <c r="B15" s="19" t="s">
        <v>35</v>
      </c>
      <c r="C15" s="39">
        <f aca="true" t="shared" si="2" ref="C15:I15">SUM(C12:C14)</f>
        <v>557198</v>
      </c>
      <c r="D15" s="39">
        <f t="shared" si="2"/>
        <v>132183</v>
      </c>
      <c r="E15" s="39">
        <f t="shared" si="2"/>
        <v>82124</v>
      </c>
      <c r="F15" s="39">
        <f t="shared" si="2"/>
        <v>113353</v>
      </c>
      <c r="G15" s="39">
        <f t="shared" si="2"/>
        <v>33594</v>
      </c>
      <c r="H15" s="39">
        <f t="shared" si="2"/>
        <v>0</v>
      </c>
      <c r="I15" s="39">
        <f t="shared" si="2"/>
        <v>918452</v>
      </c>
    </row>
    <row r="16" spans="1:9" ht="15" customHeight="1">
      <c r="A16" s="75" t="s">
        <v>93</v>
      </c>
      <c r="B16" t="s">
        <v>90</v>
      </c>
      <c r="C16" s="64">
        <v>10850875</v>
      </c>
      <c r="D16" s="64">
        <v>911982</v>
      </c>
      <c r="E16" s="64">
        <v>22183388</v>
      </c>
      <c r="F16" s="64">
        <v>2007727</v>
      </c>
      <c r="G16" s="64">
        <v>1177370</v>
      </c>
      <c r="H16" s="64">
        <v>1443928</v>
      </c>
      <c r="I16" s="65">
        <f>SUM(C16:H16)</f>
        <v>38575270</v>
      </c>
    </row>
    <row r="17" spans="1:9" ht="15">
      <c r="A17" s="75"/>
      <c r="B17" t="s">
        <v>91</v>
      </c>
      <c r="C17" s="64">
        <v>15672216</v>
      </c>
      <c r="D17" s="64">
        <v>280946</v>
      </c>
      <c r="E17" s="64">
        <v>19651221</v>
      </c>
      <c r="F17" s="64">
        <v>1010966</v>
      </c>
      <c r="G17" s="64">
        <v>1207007</v>
      </c>
      <c r="H17" s="64">
        <v>2058000</v>
      </c>
      <c r="I17" s="66">
        <f>SUM(C17:H17)</f>
        <v>39880356</v>
      </c>
    </row>
    <row r="18" spans="1:9" ht="15">
      <c r="A18" s="75"/>
      <c r="B18" t="s">
        <v>92</v>
      </c>
      <c r="C18" s="64">
        <v>5578230</v>
      </c>
      <c r="D18" s="64">
        <v>845828</v>
      </c>
      <c r="E18" s="64">
        <v>19330230</v>
      </c>
      <c r="F18" s="64">
        <v>1478279</v>
      </c>
      <c r="G18" s="64">
        <v>778339</v>
      </c>
      <c r="H18" s="64">
        <v>6212047</v>
      </c>
      <c r="I18" s="65">
        <f>SUM(C18:H18)</f>
        <v>34222953</v>
      </c>
    </row>
    <row r="19" spans="1:9" ht="15.75">
      <c r="A19" s="75"/>
      <c r="B19" s="19" t="s">
        <v>35</v>
      </c>
      <c r="C19" s="39">
        <f aca="true" t="shared" si="3" ref="C19:I19">SUM(C16:C18)</f>
        <v>32101321</v>
      </c>
      <c r="D19" s="39">
        <f t="shared" si="3"/>
        <v>2038756</v>
      </c>
      <c r="E19" s="39">
        <f t="shared" si="3"/>
        <v>61164839</v>
      </c>
      <c r="F19" s="39">
        <f t="shared" si="3"/>
        <v>4496972</v>
      </c>
      <c r="G19" s="39">
        <f t="shared" si="3"/>
        <v>3162716</v>
      </c>
      <c r="H19" s="39">
        <f t="shared" si="3"/>
        <v>9713975</v>
      </c>
      <c r="I19" s="39">
        <f t="shared" si="3"/>
        <v>112678579</v>
      </c>
    </row>
    <row r="20" spans="1:9" ht="15" customHeight="1">
      <c r="A20" s="75" t="s">
        <v>94</v>
      </c>
      <c r="B20" t="s">
        <v>90</v>
      </c>
      <c r="C20" s="64">
        <v>1612785</v>
      </c>
      <c r="D20" s="64">
        <v>203333</v>
      </c>
      <c r="E20" s="64">
        <v>1766032</v>
      </c>
      <c r="F20" s="64">
        <v>38720</v>
      </c>
      <c r="G20" s="64">
        <v>1125483</v>
      </c>
      <c r="H20" s="64">
        <v>7050</v>
      </c>
      <c r="I20" s="65">
        <f>SUM(C20:H20)</f>
        <v>4753403</v>
      </c>
    </row>
    <row r="21" spans="1:9" ht="15">
      <c r="A21" s="75"/>
      <c r="B21" t="s">
        <v>91</v>
      </c>
      <c r="C21" s="64">
        <v>4552846</v>
      </c>
      <c r="D21" s="64">
        <v>17999</v>
      </c>
      <c r="E21" s="64">
        <v>2738694</v>
      </c>
      <c r="F21" s="64">
        <v>51944</v>
      </c>
      <c r="G21" s="64">
        <v>255990</v>
      </c>
      <c r="H21" s="64">
        <v>0</v>
      </c>
      <c r="I21" s="66">
        <f>SUM(C21:H21)</f>
        <v>7617473</v>
      </c>
    </row>
    <row r="22" spans="1:9" ht="15">
      <c r="A22" s="75"/>
      <c r="B22" t="s">
        <v>92</v>
      </c>
      <c r="C22" s="64">
        <v>3023511</v>
      </c>
      <c r="D22" s="64">
        <v>0</v>
      </c>
      <c r="E22" s="64">
        <v>1717021</v>
      </c>
      <c r="F22" s="64">
        <v>0</v>
      </c>
      <c r="G22" s="64">
        <v>1276234</v>
      </c>
      <c r="H22" s="64">
        <v>0</v>
      </c>
      <c r="I22" s="65">
        <f>SUM(C22:H22)</f>
        <v>6016766</v>
      </c>
    </row>
    <row r="23" spans="1:9" ht="15.75">
      <c r="A23" s="75"/>
      <c r="B23" s="19" t="s">
        <v>35</v>
      </c>
      <c r="C23" s="39">
        <f aca="true" t="shared" si="4" ref="C23:I23">SUM(C20:C22)</f>
        <v>9189142</v>
      </c>
      <c r="D23" s="39">
        <f t="shared" si="4"/>
        <v>221332</v>
      </c>
      <c r="E23" s="39">
        <f t="shared" si="4"/>
        <v>6221747</v>
      </c>
      <c r="F23" s="39">
        <f t="shared" si="4"/>
        <v>90664</v>
      </c>
      <c r="G23" s="39">
        <f t="shared" si="4"/>
        <v>2657707</v>
      </c>
      <c r="H23" s="39">
        <f t="shared" si="4"/>
        <v>7050</v>
      </c>
      <c r="I23" s="39">
        <f t="shared" si="4"/>
        <v>18387642</v>
      </c>
    </row>
    <row r="24" spans="1:9" ht="15" customHeight="1">
      <c r="A24" s="75" t="s">
        <v>95</v>
      </c>
      <c r="B24" t="s">
        <v>90</v>
      </c>
      <c r="C24" s="64">
        <v>7617790</v>
      </c>
      <c r="D24" s="64">
        <v>548850</v>
      </c>
      <c r="E24" s="64">
        <v>6932400</v>
      </c>
      <c r="F24" s="64">
        <v>432949</v>
      </c>
      <c r="G24" s="64">
        <v>285935</v>
      </c>
      <c r="H24" s="64">
        <v>462402</v>
      </c>
      <c r="I24" s="65">
        <f>SUM(C24:H24)</f>
        <v>16280326</v>
      </c>
    </row>
    <row r="25" spans="1:9" ht="15">
      <c r="A25" s="75"/>
      <c r="B25" t="s">
        <v>91</v>
      </c>
      <c r="C25" s="64">
        <v>22911838</v>
      </c>
      <c r="D25" s="64">
        <v>69690</v>
      </c>
      <c r="E25" s="64">
        <v>5227072</v>
      </c>
      <c r="F25" s="64">
        <v>250692</v>
      </c>
      <c r="G25" s="64">
        <v>2376737</v>
      </c>
      <c r="H25" s="64">
        <v>122873</v>
      </c>
      <c r="I25" s="66">
        <f>SUM(C25:H25)</f>
        <v>30958902</v>
      </c>
    </row>
    <row r="26" spans="1:9" ht="15">
      <c r="A26" s="75"/>
      <c r="B26" t="s">
        <v>92</v>
      </c>
      <c r="C26" s="64">
        <v>8551905</v>
      </c>
      <c r="D26" s="64">
        <v>23285</v>
      </c>
      <c r="E26" s="64">
        <v>1280801</v>
      </c>
      <c r="F26" s="64">
        <v>54</v>
      </c>
      <c r="G26" s="64">
        <v>162151</v>
      </c>
      <c r="H26" s="64">
        <v>412820</v>
      </c>
      <c r="I26" s="65">
        <f>SUM(C26:H26)</f>
        <v>10431016</v>
      </c>
    </row>
    <row r="27" spans="1:9" ht="15.75">
      <c r="A27" s="75"/>
      <c r="B27" s="19" t="s">
        <v>35</v>
      </c>
      <c r="C27" s="39">
        <f aca="true" t="shared" si="5" ref="C27:I27">SUM(C24:C26)</f>
        <v>39081533</v>
      </c>
      <c r="D27" s="39">
        <f t="shared" si="5"/>
        <v>641825</v>
      </c>
      <c r="E27" s="39">
        <f t="shared" si="5"/>
        <v>13440273</v>
      </c>
      <c r="F27" s="39">
        <f t="shared" si="5"/>
        <v>683695</v>
      </c>
      <c r="G27" s="39">
        <f t="shared" si="5"/>
        <v>2824823</v>
      </c>
      <c r="H27" s="39">
        <f t="shared" si="5"/>
        <v>998095</v>
      </c>
      <c r="I27" s="39">
        <f t="shared" si="5"/>
        <v>57670244</v>
      </c>
    </row>
    <row r="28" spans="1:9" ht="15" customHeight="1">
      <c r="A28" s="81" t="s">
        <v>59</v>
      </c>
      <c r="B28" t="s">
        <v>90</v>
      </c>
      <c r="C28" s="64">
        <v>17887991</v>
      </c>
      <c r="D28" s="64">
        <v>841353</v>
      </c>
      <c r="E28" s="64">
        <v>11361696</v>
      </c>
      <c r="F28" s="64">
        <v>251511</v>
      </c>
      <c r="G28" s="64">
        <v>1911668</v>
      </c>
      <c r="H28" s="64">
        <v>54437</v>
      </c>
      <c r="I28" s="64">
        <v>32308656</v>
      </c>
    </row>
    <row r="29" spans="1:9" ht="15">
      <c r="A29" s="81"/>
      <c r="B29" t="s">
        <v>91</v>
      </c>
      <c r="C29" s="64" t="s">
        <v>76</v>
      </c>
      <c r="D29" s="64" t="s">
        <v>76</v>
      </c>
      <c r="E29" s="64" t="s">
        <v>76</v>
      </c>
      <c r="F29" s="64" t="s">
        <v>76</v>
      </c>
      <c r="G29" s="64" t="s">
        <v>76</v>
      </c>
      <c r="H29" s="64" t="s">
        <v>76</v>
      </c>
      <c r="I29" s="64" t="s">
        <v>76</v>
      </c>
    </row>
    <row r="30" spans="1:9" ht="15">
      <c r="A30" s="81"/>
      <c r="B30" t="s">
        <v>92</v>
      </c>
      <c r="C30" s="64" t="s">
        <v>76</v>
      </c>
      <c r="D30" s="64" t="s">
        <v>76</v>
      </c>
      <c r="E30" s="64" t="s">
        <v>76</v>
      </c>
      <c r="F30" s="64" t="s">
        <v>76</v>
      </c>
      <c r="G30" s="64" t="s">
        <v>76</v>
      </c>
      <c r="H30" s="64" t="s">
        <v>76</v>
      </c>
      <c r="I30" s="64" t="s">
        <v>76</v>
      </c>
    </row>
    <row r="31" spans="1:9" ht="15.75">
      <c r="A31" s="81"/>
      <c r="B31" s="19" t="s">
        <v>35</v>
      </c>
      <c r="C31" s="64">
        <f aca="true" t="shared" si="6" ref="C31:H31">SUM(C28:C30)</f>
        <v>17887991</v>
      </c>
      <c r="D31" s="64">
        <f t="shared" si="6"/>
        <v>841353</v>
      </c>
      <c r="E31" s="64">
        <f t="shared" si="6"/>
        <v>11361696</v>
      </c>
      <c r="F31" s="64">
        <f t="shared" si="6"/>
        <v>251511</v>
      </c>
      <c r="G31" s="64">
        <f t="shared" si="6"/>
        <v>1911668</v>
      </c>
      <c r="H31" s="64">
        <f t="shared" si="6"/>
        <v>54437</v>
      </c>
      <c r="I31" s="39">
        <f>SUM(C31:H31)</f>
        <v>32308656</v>
      </c>
    </row>
    <row r="32" spans="1:9" ht="15.75">
      <c r="A32" s="82" t="s">
        <v>35</v>
      </c>
      <c r="B32" s="82"/>
      <c r="C32" s="67">
        <f aca="true" t="shared" si="7" ref="C32:H32">(C7+C11+C15+C19+C23+C27+C31)</f>
        <v>294031951</v>
      </c>
      <c r="D32" s="67">
        <f t="shared" si="7"/>
        <v>8896679</v>
      </c>
      <c r="E32" s="67">
        <f t="shared" si="7"/>
        <v>171272020</v>
      </c>
      <c r="F32" s="67">
        <f t="shared" si="7"/>
        <v>15007295</v>
      </c>
      <c r="G32" s="67">
        <f t="shared" si="7"/>
        <v>18879300</v>
      </c>
      <c r="H32" s="67">
        <f t="shared" si="7"/>
        <v>17415151</v>
      </c>
      <c r="I32" s="67">
        <f>(201581207+101957616+918452+112678579+18387642+57670244+32308656)</f>
        <v>525502396</v>
      </c>
    </row>
    <row r="33" ht="15">
      <c r="A33" s="16" t="s">
        <v>36</v>
      </c>
    </row>
  </sheetData>
  <sheetProtection selectLockedCells="1" selectUnlockedCells="1"/>
  <mergeCells count="11">
    <mergeCell ref="A2:A3"/>
    <mergeCell ref="B2:B3"/>
    <mergeCell ref="C2:I2"/>
    <mergeCell ref="A4:A7"/>
    <mergeCell ref="A24:A27"/>
    <mergeCell ref="A28:A31"/>
    <mergeCell ref="A32:B32"/>
    <mergeCell ref="A8:A11"/>
    <mergeCell ref="A12:A15"/>
    <mergeCell ref="A16:A19"/>
    <mergeCell ref="A20:A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2023-06-05T08:51:42Z</dcterms:modified>
  <cp:category/>
  <cp:version/>
  <cp:contentType/>
  <cp:contentStatus/>
</cp:coreProperties>
</file>